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ssp2580\Documents\我的網站\wssp\club\"/>
    </mc:Choice>
  </mc:AlternateContent>
  <xr:revisionPtr revIDLastSave="0" documentId="13_ncr:1_{86931522-111A-400D-9D14-A21FE259E2C7}" xr6:coauthVersionLast="47" xr6:coauthVersionMax="47" xr10:uidLastSave="{00000000-0000-0000-0000-000000000000}"/>
  <bookViews>
    <workbookView xWindow="-110" yWindow="-110" windowWidth="19420" windowHeight="10420" tabRatio="878" activeTab="4" xr2:uid="{00000000-000D-0000-FFFF-FFFF00000000}"/>
  </bookViews>
  <sheets>
    <sheet name=" 公告" sheetId="14" r:id="rId1"/>
    <sheet name="賽程表2.0" sheetId="25" r:id="rId2"/>
    <sheet name="籤號選擇" sheetId="13" r:id="rId3"/>
    <sheet name="時間表" sheetId="20" r:id="rId4"/>
    <sheet name="競賽費明細" sheetId="17" r:id="rId5"/>
    <sheet name="球隊會外賽登錄" sheetId="1" r:id="rId6"/>
  </sheets>
  <externalReferences>
    <externalReference r:id="rId7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6" i="17" l="1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B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J16" i="17"/>
  <c r="J15" i="17"/>
  <c r="E36" i="20"/>
  <c r="E34" i="20"/>
  <c r="G36" i="20" s="1"/>
  <c r="E32" i="20"/>
  <c r="E30" i="20"/>
  <c r="G34" i="20" s="1"/>
  <c r="G28" i="20"/>
  <c r="G26" i="20"/>
  <c r="E28" i="20" s="1"/>
  <c r="E24" i="20"/>
  <c r="G22" i="20"/>
  <c r="E26" i="20" s="1"/>
  <c r="E22" i="20"/>
  <c r="G24" i="20" s="1"/>
  <c r="E15" i="20"/>
  <c r="G17" i="20" s="1"/>
  <c r="G13" i="20"/>
  <c r="E17" i="20" s="1"/>
  <c r="E11" i="20"/>
  <c r="G15" i="20" s="1"/>
  <c r="G9" i="20"/>
  <c r="E13" i="20" s="1"/>
  <c r="E7" i="20"/>
  <c r="G11" i="20" s="1"/>
  <c r="G5" i="20"/>
  <c r="P6" i="20" s="1"/>
  <c r="G3" i="20"/>
  <c r="E5" i="20" s="1"/>
  <c r="E3" i="20"/>
  <c r="G7" i="20" s="1"/>
  <c r="H224" i="20"/>
  <c r="J226" i="20" s="1"/>
  <c r="J222" i="20"/>
  <c r="H226" i="20" s="1"/>
  <c r="H220" i="20"/>
  <c r="J224" i="20" s="1"/>
  <c r="J218" i="20"/>
  <c r="H222" i="20" s="1"/>
  <c r="H216" i="20"/>
  <c r="J220" i="20" s="1"/>
  <c r="J214" i="20"/>
  <c r="H218" i="20" s="1"/>
  <c r="J212" i="20"/>
  <c r="H214" i="20" s="1"/>
  <c r="H212" i="20"/>
  <c r="J216" i="20" s="1"/>
  <c r="E224" i="20"/>
  <c r="G226" i="20" s="1"/>
  <c r="G222" i="20"/>
  <c r="E226" i="20" s="1"/>
  <c r="G220" i="20"/>
  <c r="E220" i="20"/>
  <c r="G224" i="20" s="1"/>
  <c r="G218" i="20"/>
  <c r="E222" i="20" s="1"/>
  <c r="E216" i="20"/>
  <c r="G214" i="20"/>
  <c r="E218" i="20" s="1"/>
  <c r="G212" i="20"/>
  <c r="E214" i="20" s="1"/>
  <c r="E212" i="20"/>
  <c r="G216" i="20" s="1"/>
  <c r="J205" i="20"/>
  <c r="H205" i="20"/>
  <c r="H203" i="20"/>
  <c r="J201" i="20"/>
  <c r="J199" i="20"/>
  <c r="H201" i="20" s="1"/>
  <c r="H199" i="20"/>
  <c r="J203" i="20" s="1"/>
  <c r="H195" i="20"/>
  <c r="J197" i="20" s="1"/>
  <c r="J193" i="20"/>
  <c r="H197" i="20" s="1"/>
  <c r="H193" i="20"/>
  <c r="J195" i="20" s="1"/>
  <c r="E205" i="20"/>
  <c r="G207" i="20" s="1"/>
  <c r="G203" i="20"/>
  <c r="E207" i="20" s="1"/>
  <c r="G201" i="20"/>
  <c r="E203" i="20" s="1"/>
  <c r="E201" i="20"/>
  <c r="G205" i="20" s="1"/>
  <c r="E197" i="20"/>
  <c r="G199" i="20" s="1"/>
  <c r="G195" i="20"/>
  <c r="E199" i="20" s="1"/>
  <c r="G193" i="20"/>
  <c r="E195" i="20" s="1"/>
  <c r="E193" i="20"/>
  <c r="G197" i="20" s="1"/>
  <c r="H188" i="20"/>
  <c r="H186" i="20"/>
  <c r="J188" i="20" s="1"/>
  <c r="J184" i="20"/>
  <c r="H182" i="20"/>
  <c r="J186" i="20" s="1"/>
  <c r="J180" i="20"/>
  <c r="H184" i="20" s="1"/>
  <c r="H178" i="20"/>
  <c r="J182" i="20" s="1"/>
  <c r="J176" i="20"/>
  <c r="H180" i="20" s="1"/>
  <c r="J174" i="20"/>
  <c r="H176" i="20" s="1"/>
  <c r="H174" i="20"/>
  <c r="J178" i="20" s="1"/>
  <c r="G186" i="20"/>
  <c r="E188" i="20" s="1"/>
  <c r="E184" i="20"/>
  <c r="G188" i="20" s="1"/>
  <c r="G182" i="20"/>
  <c r="E186" i="20" s="1"/>
  <c r="E182" i="20"/>
  <c r="G184" i="20" s="1"/>
  <c r="E178" i="20"/>
  <c r="G180" i="20" s="1"/>
  <c r="G176" i="20"/>
  <c r="E180" i="20" s="1"/>
  <c r="G174" i="20"/>
  <c r="E176" i="20" s="1"/>
  <c r="E174" i="20"/>
  <c r="G178" i="20" s="1"/>
  <c r="K167" i="20"/>
  <c r="M169" i="20" s="1"/>
  <c r="M165" i="20"/>
  <c r="K169" i="20" s="1"/>
  <c r="M163" i="20"/>
  <c r="K165" i="20" s="1"/>
  <c r="K163" i="20"/>
  <c r="M167" i="20" s="1"/>
  <c r="M159" i="20"/>
  <c r="K161" i="20" s="1"/>
  <c r="K157" i="20"/>
  <c r="M161" i="20" s="1"/>
  <c r="M155" i="20"/>
  <c r="K159" i="20" s="1"/>
  <c r="K155" i="20"/>
  <c r="M157" i="20" s="1"/>
  <c r="H167" i="20"/>
  <c r="J169" i="20" s="1"/>
  <c r="J165" i="20"/>
  <c r="H169" i="20" s="1"/>
  <c r="H163" i="20"/>
  <c r="J167" i="20" s="1"/>
  <c r="J161" i="20"/>
  <c r="H165" i="20" s="1"/>
  <c r="H161" i="20"/>
  <c r="H159" i="20"/>
  <c r="J163" i="20" s="1"/>
  <c r="J157" i="20"/>
  <c r="J155" i="20"/>
  <c r="H157" i="20" s="1"/>
  <c r="H155" i="20"/>
  <c r="J159" i="20" s="1"/>
  <c r="G167" i="20"/>
  <c r="E169" i="20" s="1"/>
  <c r="E165" i="20"/>
  <c r="G169" i="20" s="1"/>
  <c r="G163" i="20"/>
  <c r="E167" i="20" s="1"/>
  <c r="E163" i="20"/>
  <c r="G165" i="20" s="1"/>
  <c r="E159" i="20"/>
  <c r="G161" i="20" s="1"/>
  <c r="G157" i="20"/>
  <c r="E161" i="20" s="1"/>
  <c r="G155" i="20"/>
  <c r="E157" i="20" s="1"/>
  <c r="E155" i="20"/>
  <c r="G159" i="20" s="1"/>
  <c r="M148" i="20"/>
  <c r="K150" i="20" s="1"/>
  <c r="K146" i="20"/>
  <c r="M150" i="20" s="1"/>
  <c r="M144" i="20"/>
  <c r="K148" i="20" s="1"/>
  <c r="K144" i="20"/>
  <c r="M146" i="20" s="1"/>
  <c r="K140" i="20"/>
  <c r="M142" i="20" s="1"/>
  <c r="M138" i="20"/>
  <c r="K142" i="20" s="1"/>
  <c r="M136" i="20"/>
  <c r="K138" i="20" s="1"/>
  <c r="K136" i="20"/>
  <c r="M140" i="20" s="1"/>
  <c r="J148" i="20"/>
  <c r="H150" i="20" s="1"/>
  <c r="H146" i="20"/>
  <c r="J150" i="20" s="1"/>
  <c r="J144" i="20"/>
  <c r="H148" i="20" s="1"/>
  <c r="H144" i="20"/>
  <c r="J146" i="20" s="1"/>
  <c r="H140" i="20"/>
  <c r="J142" i="20" s="1"/>
  <c r="J138" i="20"/>
  <c r="H142" i="20" s="1"/>
  <c r="J136" i="20"/>
  <c r="H138" i="20" s="1"/>
  <c r="H136" i="20"/>
  <c r="J140" i="20" s="1"/>
  <c r="E148" i="20"/>
  <c r="G150" i="20" s="1"/>
  <c r="G146" i="20"/>
  <c r="E150" i="20" s="1"/>
  <c r="G144" i="20"/>
  <c r="E146" i="20" s="1"/>
  <c r="E144" i="20"/>
  <c r="G148" i="20" s="1"/>
  <c r="G140" i="20"/>
  <c r="E142" i="20" s="1"/>
  <c r="E138" i="20"/>
  <c r="G142" i="20" s="1"/>
  <c r="G136" i="20"/>
  <c r="E140" i="20" s="1"/>
  <c r="E136" i="20"/>
  <c r="G138" i="20" s="1"/>
  <c r="M131" i="20"/>
  <c r="K129" i="20"/>
  <c r="M127" i="20"/>
  <c r="K131" i="20" s="1"/>
  <c r="M125" i="20"/>
  <c r="K127" i="20" s="1"/>
  <c r="K125" i="20"/>
  <c r="M129" i="20" s="1"/>
  <c r="M121" i="20"/>
  <c r="K123" i="20" s="1"/>
  <c r="K119" i="20"/>
  <c r="M123" i="20" s="1"/>
  <c r="M117" i="20"/>
  <c r="K121" i="20" s="1"/>
  <c r="K117" i="20"/>
  <c r="M119" i="20" s="1"/>
  <c r="J129" i="20"/>
  <c r="H129" i="20"/>
  <c r="J131" i="20" s="1"/>
  <c r="J127" i="20"/>
  <c r="H131" i="20" s="1"/>
  <c r="J125" i="20"/>
  <c r="H127" i="20" s="1"/>
  <c r="H125" i="20"/>
  <c r="J121" i="20"/>
  <c r="H123" i="20" s="1"/>
  <c r="H119" i="20"/>
  <c r="J123" i="20" s="1"/>
  <c r="J117" i="20"/>
  <c r="H121" i="20" s="1"/>
  <c r="H117" i="20"/>
  <c r="J119" i="20" s="1"/>
  <c r="E129" i="20"/>
  <c r="G131" i="20" s="1"/>
  <c r="G127" i="20"/>
  <c r="E131" i="20" s="1"/>
  <c r="G125" i="20"/>
  <c r="E127" i="20" s="1"/>
  <c r="E125" i="20"/>
  <c r="G129" i="20" s="1"/>
  <c r="E121" i="20"/>
  <c r="G123" i="20" s="1"/>
  <c r="G119" i="20"/>
  <c r="E123" i="20" s="1"/>
  <c r="E119" i="20"/>
  <c r="G117" i="20"/>
  <c r="E117" i="20"/>
  <c r="G121" i="20" s="1"/>
  <c r="M110" i="20"/>
  <c r="K112" i="20" s="1"/>
  <c r="K110" i="20"/>
  <c r="K108" i="20"/>
  <c r="M112" i="20" s="1"/>
  <c r="M106" i="20"/>
  <c r="K106" i="20"/>
  <c r="M108" i="20" s="1"/>
  <c r="K102" i="20"/>
  <c r="M104" i="20" s="1"/>
  <c r="M100" i="20"/>
  <c r="K104" i="20" s="1"/>
  <c r="M98" i="20"/>
  <c r="K100" i="20" s="1"/>
  <c r="K98" i="20"/>
  <c r="M102" i="20" s="1"/>
  <c r="J110" i="20"/>
  <c r="H112" i="20" s="1"/>
  <c r="H108" i="20"/>
  <c r="J112" i="20" s="1"/>
  <c r="J106" i="20"/>
  <c r="H110" i="20" s="1"/>
  <c r="H106" i="20"/>
  <c r="J108" i="20" s="1"/>
  <c r="J102" i="20"/>
  <c r="H104" i="20" s="1"/>
  <c r="H100" i="20"/>
  <c r="J104" i="20" s="1"/>
  <c r="J98" i="20"/>
  <c r="H102" i="20" s="1"/>
  <c r="H98" i="20"/>
  <c r="J100" i="20" s="1"/>
  <c r="E110" i="20"/>
  <c r="G112" i="20" s="1"/>
  <c r="G108" i="20"/>
  <c r="E112" i="20" s="1"/>
  <c r="G106" i="20"/>
  <c r="E108" i="20" s="1"/>
  <c r="E106" i="20"/>
  <c r="G110" i="20" s="1"/>
  <c r="G104" i="20"/>
  <c r="G102" i="20"/>
  <c r="E104" i="20" s="1"/>
  <c r="E100" i="20"/>
  <c r="G98" i="20"/>
  <c r="E102" i="20" s="1"/>
  <c r="E98" i="20"/>
  <c r="G100" i="20" s="1"/>
  <c r="E91" i="20"/>
  <c r="G93" i="20" s="1"/>
  <c r="G89" i="20"/>
  <c r="E93" i="20" s="1"/>
  <c r="G87" i="20"/>
  <c r="E89" i="20" s="1"/>
  <c r="E87" i="20"/>
  <c r="G91" i="20" s="1"/>
  <c r="G83" i="20"/>
  <c r="E85" i="20" s="1"/>
  <c r="E81" i="20"/>
  <c r="G85" i="20" s="1"/>
  <c r="G79" i="20"/>
  <c r="E83" i="20" s="1"/>
  <c r="E79" i="20"/>
  <c r="G81" i="20" s="1"/>
  <c r="H64" i="20"/>
  <c r="J66" i="20" s="1"/>
  <c r="J62" i="20"/>
  <c r="H66" i="20" s="1"/>
  <c r="J60" i="20"/>
  <c r="H62" i="20" s="1"/>
  <c r="H60" i="20"/>
  <c r="J64" i="20" s="1"/>
  <c r="G72" i="20"/>
  <c r="E74" i="20" s="1"/>
  <c r="E70" i="20"/>
  <c r="G74" i="20" s="1"/>
  <c r="G68" i="20"/>
  <c r="E72" i="20" s="1"/>
  <c r="E68" i="20"/>
  <c r="G70" i="20" s="1"/>
  <c r="G64" i="20"/>
  <c r="E66" i="20" s="1"/>
  <c r="E62" i="20"/>
  <c r="G66" i="20" s="1"/>
  <c r="G60" i="20"/>
  <c r="E64" i="20" s="1"/>
  <c r="E60" i="20"/>
  <c r="G62" i="20" s="1"/>
  <c r="H51" i="20"/>
  <c r="J53" i="20" s="1"/>
  <c r="J49" i="20"/>
  <c r="H53" i="20" s="1"/>
  <c r="J47" i="20"/>
  <c r="H49" i="20" s="1"/>
  <c r="H47" i="20"/>
  <c r="J51" i="20" s="1"/>
  <c r="H43" i="20"/>
  <c r="J45" i="20" s="1"/>
  <c r="J41" i="20"/>
  <c r="H45" i="20" s="1"/>
  <c r="H41" i="20"/>
  <c r="J43" i="20" s="1"/>
  <c r="G53" i="20"/>
  <c r="E55" i="20" s="1"/>
  <c r="E51" i="20"/>
  <c r="G55" i="20" s="1"/>
  <c r="G49" i="20"/>
  <c r="E53" i="20" s="1"/>
  <c r="E49" i="20"/>
  <c r="G51" i="20" s="1"/>
  <c r="G45" i="20"/>
  <c r="E47" i="20" s="1"/>
  <c r="E43" i="20"/>
  <c r="G47" i="20" s="1"/>
  <c r="G41" i="20"/>
  <c r="E45" i="20" s="1"/>
  <c r="E41" i="20"/>
  <c r="G43" i="20" s="1"/>
  <c r="H32" i="20"/>
  <c r="J34" i="20" s="1"/>
  <c r="J30" i="20"/>
  <c r="H34" i="20" s="1"/>
  <c r="H30" i="20"/>
  <c r="J32" i="20" s="1"/>
  <c r="J26" i="20"/>
  <c r="H28" i="20" s="1"/>
  <c r="H26" i="20"/>
  <c r="J24" i="20"/>
  <c r="H24" i="20"/>
  <c r="J28" i="20" s="1"/>
  <c r="J22" i="20"/>
  <c r="H22" i="20"/>
  <c r="K15" i="20"/>
  <c r="M17" i="20" s="1"/>
  <c r="M13" i="20"/>
  <c r="K17" i="20" s="1"/>
  <c r="M11" i="20"/>
  <c r="K13" i="20" s="1"/>
  <c r="K11" i="20"/>
  <c r="M15" i="20" s="1"/>
  <c r="K7" i="20"/>
  <c r="M9" i="20" s="1"/>
  <c r="M5" i="20"/>
  <c r="K9" i="20" s="1"/>
  <c r="M3" i="20"/>
  <c r="K5" i="20" s="1"/>
  <c r="K3" i="20"/>
  <c r="M7" i="20" s="1"/>
  <c r="R7" i="20" s="1"/>
  <c r="H15" i="20"/>
  <c r="J17" i="20" s="1"/>
  <c r="J13" i="20"/>
  <c r="Q7" i="20" s="1"/>
  <c r="J11" i="20"/>
  <c r="H13" i="20" s="1"/>
  <c r="H11" i="20"/>
  <c r="Q6" i="20" s="1"/>
  <c r="H7" i="20"/>
  <c r="J9" i="20" s="1"/>
  <c r="J5" i="20"/>
  <c r="H9" i="20" s="1"/>
  <c r="J3" i="20"/>
  <c r="H5" i="20" s="1"/>
  <c r="H3" i="20"/>
  <c r="J7" i="20" s="1"/>
  <c r="H17" i="20" l="1"/>
  <c r="R6" i="20"/>
  <c r="J15" i="20"/>
  <c r="R8" i="20"/>
  <c r="R9" i="20"/>
  <c r="E9" i="20"/>
  <c r="Q10" i="20"/>
  <c r="Q11" i="20"/>
  <c r="J9" i="17" l="1"/>
  <c r="J7" i="17"/>
  <c r="J6" i="17"/>
  <c r="J5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Umpire</author>
    <author>wssp2580</author>
  </authors>
  <commentList>
    <comment ref="F4" authorId="0" shapeId="0" xr:uid="{C1738753-E198-416D-ABF3-3A7A83A323D5}">
      <text>
        <r>
          <rPr>
            <b/>
            <sz val="9"/>
            <color indexed="81"/>
            <rFont val="Tahoma"/>
            <family val="2"/>
          </rPr>
          <t>Umpire:</t>
        </r>
        <r>
          <rPr>
            <sz val="9"/>
            <color indexed="81"/>
            <rFont val="Tahoma"/>
            <family val="2"/>
          </rPr>
          <t xml:space="preserve">
11</t>
        </r>
        <r>
          <rPr>
            <sz val="9"/>
            <color indexed="81"/>
            <rFont val="細明體"/>
            <family val="3"/>
            <charset val="136"/>
          </rPr>
          <t>屆主委盃</t>
        </r>
      </text>
    </comment>
    <comment ref="E5" authorId="0" shapeId="0" xr:uid="{61C2E450-E2B1-466D-8BDA-529F904D9E80}">
      <text>
        <r>
          <rPr>
            <b/>
            <sz val="9"/>
            <color indexed="81"/>
            <rFont val="Tahoma"/>
            <family val="2"/>
          </rPr>
          <t>Umpire: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八屆理事長盃</t>
        </r>
      </text>
    </comment>
    <comment ref="E7" authorId="0" shapeId="0" xr:uid="{77B7ACD6-1899-448C-9893-1022F5812380}">
      <text>
        <r>
          <rPr>
            <b/>
            <sz val="9"/>
            <color indexed="81"/>
            <rFont val="Tahoma"/>
            <family val="2"/>
          </rPr>
          <t>Umpire: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九屆理事長盃</t>
        </r>
      </text>
    </comment>
    <comment ref="E8" authorId="0" shapeId="0" xr:uid="{693CFF6B-D8E5-4EEA-9EFD-FD2B98DEB01E}">
      <text>
        <r>
          <rPr>
            <b/>
            <sz val="9"/>
            <color indexed="81"/>
            <rFont val="Tahoma"/>
            <family val="2"/>
          </rPr>
          <t>Umpire: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九屆理事長盃</t>
        </r>
      </text>
    </comment>
    <comment ref="N17" authorId="1" shapeId="0" xr:uid="{359C203B-8080-40C3-B57C-0AEB5474D8AE}">
      <text>
        <r>
          <rPr>
            <b/>
            <sz val="9"/>
            <color indexed="81"/>
            <rFont val="Tahoma"/>
            <family val="2"/>
          </rPr>
          <t xml:space="preserve">wssp2580:
</t>
        </r>
        <r>
          <rPr>
            <b/>
            <sz val="9"/>
            <color indexed="81"/>
            <rFont val="細明體"/>
            <family val="3"/>
            <charset val="136"/>
          </rPr>
          <t>多繳費結餘1200元
於8/20福和B場地退給Falcon競賽費溢繳1200元.</t>
        </r>
      </text>
    </comment>
    <comment ref="F27" authorId="1" shapeId="0" xr:uid="{E22F7EFD-9C60-4790-8F1C-81FCA0A85199}">
      <text>
        <r>
          <rPr>
            <b/>
            <sz val="9"/>
            <color indexed="81"/>
            <rFont val="Tahoma"/>
            <family val="2"/>
          </rPr>
          <t>wssp2580: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介紹討海狼入聯盟減免1000元</t>
        </r>
      </text>
    </comment>
    <comment ref="O30" authorId="1" shapeId="0" xr:uid="{F8CF28A0-67DE-4761-BA94-598639C4C244}">
      <text>
        <r>
          <rPr>
            <b/>
            <sz val="9"/>
            <color indexed="81"/>
            <rFont val="Tahoma"/>
            <family val="2"/>
          </rPr>
          <t>wssp2580: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溢繳</t>
        </r>
        <r>
          <rPr>
            <sz val="9"/>
            <color indexed="81"/>
            <rFont val="Tahoma"/>
            <family val="2"/>
          </rPr>
          <t>200</t>
        </r>
        <r>
          <rPr>
            <sz val="9"/>
            <color indexed="81"/>
            <rFont val="細明體"/>
            <family val="3"/>
            <charset val="136"/>
          </rPr>
          <t>元</t>
        </r>
        <r>
          <rPr>
            <sz val="9"/>
            <color indexed="81"/>
            <rFont val="Tahoma"/>
            <family val="2"/>
          </rPr>
          <t>,</t>
        </r>
        <r>
          <rPr>
            <sz val="9"/>
            <color indexed="81"/>
            <rFont val="細明體"/>
            <family val="3"/>
            <charset val="136"/>
          </rPr>
          <t>於下次出賽退還</t>
        </r>
      </text>
    </comment>
  </commentList>
</comments>
</file>

<file path=xl/sharedStrings.xml><?xml version="1.0" encoding="utf-8"?>
<sst xmlns="http://schemas.openxmlformats.org/spreadsheetml/2006/main" count="1718" uniqueCount="368">
  <si>
    <t>08：00</t>
    <phoneticPr fontId="1" type="noConversion"/>
  </si>
  <si>
    <t>11：00</t>
    <phoneticPr fontId="1" type="noConversion"/>
  </si>
  <si>
    <t>時間</t>
    <phoneticPr fontId="1" type="noConversion"/>
  </si>
  <si>
    <t>09：00</t>
    <phoneticPr fontId="1" type="noConversion"/>
  </si>
  <si>
    <t>10：00</t>
    <phoneticPr fontId="1" type="noConversion"/>
  </si>
  <si>
    <t>12：00</t>
    <phoneticPr fontId="1" type="noConversion"/>
  </si>
  <si>
    <t>13：00</t>
    <phoneticPr fontId="1" type="noConversion"/>
  </si>
  <si>
    <t>14：00</t>
    <phoneticPr fontId="1" type="noConversion"/>
  </si>
  <si>
    <t>15：00</t>
    <phoneticPr fontId="1" type="noConversion"/>
  </si>
  <si>
    <t>福和B</t>
    <phoneticPr fontId="1" type="noConversion"/>
  </si>
  <si>
    <t>序號</t>
    <phoneticPr fontId="1" type="noConversion"/>
  </si>
  <si>
    <t>隊名</t>
    <phoneticPr fontId="1" type="noConversion"/>
  </si>
  <si>
    <t>4、請於開賽前將比賽球員名單增員更新後回覆給總幹事。（各組名單內）</t>
    <phoneticPr fontId="1" type="noConversion"/>
  </si>
  <si>
    <t>帳號： （103）0587-50-105528-6</t>
    <phoneticPr fontId="1" type="noConversion"/>
  </si>
  <si>
    <t>※當日比賽遇突發狀況（颱風、驟雨）而延期，將順延至最後比賽日之次ㄧ週日</t>
    <phoneticPr fontId="1" type="noConversion"/>
  </si>
  <si>
    <r>
      <t>3、</t>
    </r>
    <r>
      <rPr>
        <b/>
        <sz val="12"/>
        <color indexed="10"/>
        <rFont val="標楷體"/>
        <family val="4"/>
        <charset val="136"/>
      </rPr>
      <t>如只挑選一或二組號碼，競賽組恕不受理</t>
    </r>
    <r>
      <rPr>
        <b/>
        <sz val="12"/>
        <color indexed="10"/>
        <rFont val="新細明體"/>
        <family val="1"/>
        <charset val="136"/>
      </rPr>
      <t>，</t>
    </r>
    <r>
      <rPr>
        <b/>
        <sz val="12"/>
        <color indexed="10"/>
        <rFont val="標楷體"/>
        <family val="4"/>
        <charset val="136"/>
      </rPr>
      <t>已標示籤號(依會外賽排定)請勿重複選擇</t>
    </r>
    <phoneticPr fontId="1" type="noConversion"/>
  </si>
  <si>
    <t>5、為了方便連絡各位領隊，需要三位聯絡人A、姓名，B、手機號碼，C、E-Mail，以便發送簡訊與電郵通知賽務，謝謝！</t>
    <phoneticPr fontId="1" type="noConversion"/>
  </si>
  <si>
    <t xml:space="preserve">匯款銀行：新光商業銀行 興隆分行    </t>
    <phoneticPr fontId="1" type="noConversion"/>
  </si>
  <si>
    <t>戶    名：葉   佳   賢     【本會總幹事帳戶，匯款球隊請務必填寫隊名】</t>
    <phoneticPr fontId="1" type="noConversion"/>
  </si>
  <si>
    <t>福和C</t>
    <phoneticPr fontId="1" type="noConversion"/>
  </si>
  <si>
    <t>隊名</t>
    <phoneticPr fontId="1" type="noConversion"/>
  </si>
  <si>
    <t>原因</t>
    <phoneticPr fontId="1" type="noConversion"/>
  </si>
  <si>
    <t>季保險費</t>
    <phoneticPr fontId="1" type="noConversion"/>
  </si>
  <si>
    <t>入會費</t>
    <phoneticPr fontId="1" type="noConversion"/>
  </si>
  <si>
    <t>競賽費</t>
    <phoneticPr fontId="1" type="noConversion"/>
  </si>
  <si>
    <t>合    計</t>
    <phoneticPr fontId="1" type="noConversion"/>
  </si>
  <si>
    <t>大聯盟</t>
  </si>
  <si>
    <t>備    註：匯款後請將匯款單位帳號後五碼及隊名，電郵至wenshan.wssp@msa.hinet.net以利本會對照匯款單位資料</t>
    <phoneticPr fontId="1" type="noConversion"/>
  </si>
  <si>
    <t>春季季賽後存底</t>
    <phoneticPr fontId="1" type="noConversion"/>
  </si>
  <si>
    <r>
      <t>1、依隊伍實力分組籤號欄，各組籤號挑選後，請於</t>
    </r>
    <r>
      <rPr>
        <sz val="12"/>
        <color indexed="10"/>
        <rFont val="標楷體"/>
        <family val="4"/>
        <charset val="136"/>
      </rPr>
      <t>20</t>
    </r>
    <r>
      <rPr>
        <sz val="12"/>
        <color indexed="10"/>
        <rFont val="標楷體"/>
        <family val="4"/>
        <charset val="136"/>
      </rPr>
      <t>20</t>
    </r>
    <r>
      <rPr>
        <sz val="12"/>
        <color indexed="10"/>
        <rFont val="標楷體"/>
        <family val="4"/>
        <charset val="136"/>
      </rPr>
      <t>/</t>
    </r>
    <r>
      <rPr>
        <sz val="12"/>
        <color indexed="10"/>
        <rFont val="標楷體"/>
        <family val="4"/>
        <charset val="136"/>
      </rPr>
      <t>11</t>
    </r>
    <r>
      <rPr>
        <sz val="12"/>
        <color indexed="10"/>
        <rFont val="標楷體"/>
        <family val="4"/>
        <charset val="136"/>
      </rPr>
      <t>/2</t>
    </r>
    <r>
      <rPr>
        <sz val="12"/>
        <color indexed="10"/>
        <rFont val="標楷體"/>
        <family val="4"/>
        <charset val="136"/>
      </rPr>
      <t>5</t>
    </r>
    <r>
      <rPr>
        <sz val="12"/>
        <color indexed="10"/>
        <rFont val="標楷體"/>
        <family val="4"/>
        <charset val="136"/>
      </rPr>
      <t>日22時</t>
    </r>
    <r>
      <rPr>
        <sz val="12"/>
        <rFont val="標楷體"/>
        <family val="4"/>
        <charset val="136"/>
      </rPr>
      <t>前使用Google 表單輸入，其他聯繫方式概不受理。</t>
    </r>
    <phoneticPr fontId="1" type="noConversion"/>
  </si>
  <si>
    <t>6、各隊繳費時限請於2020/02/28前完成,謝謝!(匯款或是現金繳交給裁判組長均可)</t>
    <phoneticPr fontId="1" type="noConversion"/>
  </si>
  <si>
    <r>
      <t>7、歡迎球隊經理人加入文山慢壘聯盟群組，</t>
    </r>
    <r>
      <rPr>
        <b/>
        <sz val="12"/>
        <color indexed="10"/>
        <rFont val="標楷體"/>
        <family val="4"/>
        <charset val="136"/>
      </rPr>
      <t>ID:wssp2580</t>
    </r>
    <r>
      <rPr>
        <sz val="12"/>
        <rFont val="標楷體"/>
        <family val="4"/>
        <charset val="136"/>
      </rPr>
      <t>，如果隊長或教練已經加入，可自行邀請</t>
    </r>
    <r>
      <rPr>
        <sz val="12"/>
        <rFont val="新細明體"/>
        <family val="1"/>
        <charset val="136"/>
      </rPr>
      <t>。</t>
    </r>
    <phoneticPr fontId="1" type="noConversion"/>
  </si>
  <si>
    <t>各隊領隊與教練您好：以下資料選擇好後填入Google 表單回覆，謝謝！</t>
    <phoneticPr fontId="1" type="noConversion"/>
  </si>
  <si>
    <r>
      <t xml:space="preserve">2、請參考賽程表之出賽時間，選擇適合自己球隊的籤號，依序為 </t>
    </r>
    <r>
      <rPr>
        <u/>
        <sz val="12"/>
        <color indexed="10"/>
        <rFont val="標楷體"/>
        <family val="4"/>
        <charset val="136"/>
      </rPr>
      <t>A 極佳</t>
    </r>
    <r>
      <rPr>
        <sz val="12"/>
        <rFont val="標楷體"/>
        <family val="4"/>
        <charset val="136"/>
      </rPr>
      <t>，</t>
    </r>
    <r>
      <rPr>
        <u/>
        <sz val="12"/>
        <color indexed="20"/>
        <rFont val="標楷體"/>
        <family val="4"/>
        <charset val="136"/>
      </rPr>
      <t>B 佳</t>
    </r>
    <r>
      <rPr>
        <sz val="12"/>
        <rFont val="標楷體"/>
        <family val="4"/>
        <charset val="136"/>
      </rPr>
      <t>，</t>
    </r>
    <r>
      <rPr>
        <u/>
        <sz val="12"/>
        <color indexed="14"/>
        <rFont val="標楷體"/>
        <family val="4"/>
        <charset val="136"/>
      </rPr>
      <t>C 可以接受</t>
    </r>
    <r>
      <rPr>
        <sz val="12"/>
        <rFont val="標楷體"/>
        <family val="4"/>
        <charset val="136"/>
      </rPr>
      <t xml:space="preserve">，3組號碼或 </t>
    </r>
    <r>
      <rPr>
        <u/>
        <sz val="12"/>
        <color indexed="18"/>
        <rFont val="標楷體"/>
        <family val="4"/>
        <charset val="136"/>
      </rPr>
      <t>或是 交由聯盟安排籤號</t>
    </r>
    <r>
      <rPr>
        <sz val="12"/>
        <rFont val="標楷體"/>
        <family val="4"/>
        <charset val="136"/>
      </rPr>
      <t>以便彙整。</t>
    </r>
    <phoneticPr fontId="1" type="noConversion"/>
  </si>
  <si>
    <t>場次</t>
    <phoneticPr fontId="1" type="noConversion"/>
  </si>
  <si>
    <t>福和B球場</t>
    <phoneticPr fontId="1" type="noConversion"/>
  </si>
  <si>
    <t>福和C球場</t>
    <phoneticPr fontId="1" type="noConversion"/>
  </si>
  <si>
    <t>～</t>
    <phoneticPr fontId="1" type="noConversion"/>
  </si>
  <si>
    <t>：</t>
    <phoneticPr fontId="1" type="noConversion"/>
  </si>
  <si>
    <t>3</t>
    <phoneticPr fontId="1" type="noConversion"/>
  </si>
  <si>
    <t>4</t>
    <phoneticPr fontId="1" type="noConversion"/>
  </si>
  <si>
    <t>5</t>
    <phoneticPr fontId="1" type="noConversion"/>
  </si>
  <si>
    <t>6</t>
    <phoneticPr fontId="1" type="noConversion"/>
  </si>
  <si>
    <t>7</t>
    <phoneticPr fontId="1" type="noConversion"/>
  </si>
  <si>
    <t>8</t>
    <phoneticPr fontId="1" type="noConversion"/>
  </si>
  <si>
    <t>：</t>
    <phoneticPr fontId="19" type="noConversion"/>
  </si>
  <si>
    <t>萬壽</t>
    <phoneticPr fontId="1" type="noConversion"/>
  </si>
  <si>
    <t>萬壽球場</t>
    <phoneticPr fontId="19" type="noConversion"/>
  </si>
  <si>
    <t>1~2</t>
    <phoneticPr fontId="1" type="noConversion"/>
  </si>
  <si>
    <t>1~8</t>
  </si>
  <si>
    <t>1~6</t>
  </si>
  <si>
    <t>1~10</t>
  </si>
  <si>
    <t>2~5</t>
  </si>
  <si>
    <t>9~8</t>
    <phoneticPr fontId="1" type="noConversion"/>
  </si>
  <si>
    <t>1~4</t>
  </si>
  <si>
    <t>2~4</t>
    <phoneticPr fontId="26" type="noConversion"/>
  </si>
  <si>
    <t>9~1</t>
    <phoneticPr fontId="1" type="noConversion"/>
  </si>
  <si>
    <t>7~1</t>
    <phoneticPr fontId="1" type="noConversion"/>
  </si>
  <si>
    <t>10~7</t>
    <phoneticPr fontId="1" type="noConversion"/>
  </si>
  <si>
    <t>5~3</t>
    <phoneticPr fontId="1" type="noConversion"/>
  </si>
  <si>
    <t>8~3</t>
    <phoneticPr fontId="1" type="noConversion"/>
  </si>
  <si>
    <t>5~1</t>
    <phoneticPr fontId="1" type="noConversion"/>
  </si>
  <si>
    <t>3~1</t>
    <phoneticPr fontId="26" type="noConversion"/>
  </si>
  <si>
    <t>8~5</t>
    <phoneticPr fontId="1" type="noConversion"/>
  </si>
  <si>
    <t>6~4</t>
    <phoneticPr fontId="1" type="noConversion"/>
  </si>
  <si>
    <t>11~1</t>
    <phoneticPr fontId="26" type="noConversion"/>
  </si>
  <si>
    <t>7~2</t>
    <phoneticPr fontId="26" type="noConversion"/>
  </si>
  <si>
    <t>7~9</t>
    <phoneticPr fontId="1" type="noConversion"/>
  </si>
  <si>
    <t>4~5</t>
    <phoneticPr fontId="1" type="noConversion"/>
  </si>
  <si>
    <t>4~3</t>
    <phoneticPr fontId="1" type="noConversion"/>
  </si>
  <si>
    <t>5~9</t>
    <phoneticPr fontId="1" type="noConversion"/>
  </si>
  <si>
    <t>4~7</t>
  </si>
  <si>
    <t>7~11</t>
  </si>
  <si>
    <t>3~7</t>
  </si>
  <si>
    <t>3~10</t>
  </si>
  <si>
    <t>3~2</t>
    <phoneticPr fontId="1" type="noConversion"/>
  </si>
  <si>
    <t>5~6</t>
    <phoneticPr fontId="1" type="noConversion"/>
  </si>
  <si>
    <t>10~11</t>
    <phoneticPr fontId="1" type="noConversion"/>
  </si>
  <si>
    <t>10~9</t>
    <phoneticPr fontId="1" type="noConversion"/>
  </si>
  <si>
    <t>2~8</t>
  </si>
  <si>
    <t>4~10</t>
  </si>
  <si>
    <t>6~7</t>
    <phoneticPr fontId="1" type="noConversion"/>
  </si>
  <si>
    <t>2~6</t>
    <phoneticPr fontId="1" type="noConversion"/>
  </si>
  <si>
    <t>6~8</t>
    <phoneticPr fontId="1" type="noConversion"/>
  </si>
  <si>
    <t>6~10</t>
    <phoneticPr fontId="1" type="noConversion"/>
  </si>
  <si>
    <t>9~11</t>
  </si>
  <si>
    <t>9~2</t>
    <phoneticPr fontId="1" type="noConversion"/>
  </si>
  <si>
    <t>11~4</t>
    <phoneticPr fontId="1" type="noConversion"/>
  </si>
  <si>
    <t>10~2</t>
    <phoneticPr fontId="1" type="noConversion"/>
  </si>
  <si>
    <t>9~3</t>
    <phoneticPr fontId="1" type="noConversion"/>
  </si>
  <si>
    <t>7~5</t>
    <phoneticPr fontId="26" type="noConversion"/>
  </si>
  <si>
    <t>11~3</t>
    <phoneticPr fontId="26" type="noConversion"/>
  </si>
  <si>
    <t>5~10</t>
  </si>
  <si>
    <t>8~4</t>
    <phoneticPr fontId="1" type="noConversion"/>
  </si>
  <si>
    <t>10~8</t>
    <phoneticPr fontId="1" type="noConversion"/>
  </si>
  <si>
    <t>11~6</t>
    <phoneticPr fontId="1" type="noConversion"/>
  </si>
  <si>
    <t>6~9</t>
  </si>
  <si>
    <t>8~7</t>
    <phoneticPr fontId="1" type="noConversion"/>
  </si>
  <si>
    <t>3~6</t>
  </si>
  <si>
    <t>11~5</t>
    <phoneticPr fontId="1" type="noConversion"/>
  </si>
  <si>
    <t>4~9</t>
  </si>
  <si>
    <t>8~11</t>
  </si>
  <si>
    <t>2~11</t>
  </si>
  <si>
    <t>萬壽球場</t>
    <phoneticPr fontId="1" type="noConversion"/>
  </si>
  <si>
    <t>Askey</t>
  </si>
  <si>
    <t>ARES</t>
  </si>
  <si>
    <t>YoungGuns</t>
  </si>
  <si>
    <t>詠意企業</t>
  </si>
  <si>
    <t>搖滾鯉魚</t>
  </si>
  <si>
    <t>Revolution</t>
  </si>
  <si>
    <t>Falcon</t>
  </si>
  <si>
    <t>急先鋒</t>
  </si>
  <si>
    <t>Polaris</t>
  </si>
  <si>
    <t>政大歷史</t>
  </si>
  <si>
    <t>帝佑</t>
  </si>
  <si>
    <t>Orca</t>
  </si>
  <si>
    <t>島鳥切人</t>
  </si>
  <si>
    <t>ChengGong</t>
  </si>
  <si>
    <t>Taiwan Douhua</t>
  </si>
  <si>
    <t>Freedom</t>
  </si>
  <si>
    <t>Kiwi奇果</t>
  </si>
  <si>
    <t>Whirlwind</t>
  </si>
  <si>
    <t>三豐能源</t>
  </si>
  <si>
    <t>Tianli</t>
  </si>
  <si>
    <t>RANGERS</t>
  </si>
  <si>
    <t>Taishun</t>
  </si>
  <si>
    <t>Relax老獅機</t>
  </si>
  <si>
    <t>高旗微容</t>
  </si>
  <si>
    <t>FD</t>
  </si>
  <si>
    <t>Lotus</t>
  </si>
  <si>
    <t>Alcoholism</t>
  </si>
  <si>
    <t>植昆Seniores</t>
  </si>
  <si>
    <t>DT</t>
  </si>
  <si>
    <t>R.Barons</t>
    <phoneticPr fontId="4" type="noConversion"/>
  </si>
  <si>
    <t>生生不息</t>
    <phoneticPr fontId="4" type="noConversion"/>
  </si>
  <si>
    <t>北醫</t>
    <phoneticPr fontId="4" type="noConversion"/>
  </si>
  <si>
    <t>21bros</t>
    <phoneticPr fontId="4" type="noConversion"/>
  </si>
  <si>
    <t>MCUBA</t>
    <phoneticPr fontId="4" type="noConversion"/>
  </si>
  <si>
    <t>XING FU OB</t>
    <phoneticPr fontId="4" type="noConversion"/>
  </si>
  <si>
    <t>GIGABYTE</t>
    <phoneticPr fontId="4" type="noConversion"/>
  </si>
  <si>
    <t>Village Bears</t>
    <phoneticPr fontId="4" type="noConversion"/>
  </si>
  <si>
    <t>JCB</t>
    <phoneticPr fontId="4" type="noConversion"/>
  </si>
  <si>
    <t>熱浪 Heatwave</t>
    <phoneticPr fontId="4" type="noConversion"/>
  </si>
  <si>
    <t>112年8月6日賽程表</t>
    <phoneticPr fontId="1" type="noConversion"/>
  </si>
  <si>
    <t>112年8月13日賽程表</t>
    <phoneticPr fontId="1" type="noConversion"/>
  </si>
  <si>
    <t>112年8月20日賽程表</t>
    <phoneticPr fontId="1" type="noConversion"/>
  </si>
  <si>
    <t>112年8月27日賽程表</t>
    <phoneticPr fontId="1" type="noConversion"/>
  </si>
  <si>
    <t>112年9月3日賽程表</t>
    <phoneticPr fontId="1" type="noConversion"/>
  </si>
  <si>
    <t>112年9月10日賽程表</t>
    <phoneticPr fontId="1" type="noConversion"/>
  </si>
  <si>
    <t>112年9月17日賽程表</t>
    <phoneticPr fontId="1" type="noConversion"/>
  </si>
  <si>
    <t>112年9月24日賽程表</t>
    <phoneticPr fontId="1" type="noConversion"/>
  </si>
  <si>
    <t>112年10月15日賽程表</t>
    <phoneticPr fontId="1" type="noConversion"/>
  </si>
  <si>
    <t>112年10月22日賽程表</t>
    <phoneticPr fontId="1" type="noConversion"/>
  </si>
  <si>
    <t>112年10月29日賽程表</t>
    <phoneticPr fontId="1" type="noConversion"/>
  </si>
  <si>
    <t>112年11月5日賽程表</t>
    <phoneticPr fontId="1" type="noConversion"/>
  </si>
  <si>
    <t>112年12月3日賽程表</t>
    <phoneticPr fontId="1" type="noConversion"/>
  </si>
  <si>
    <t>112年12月10日賽程表</t>
    <phoneticPr fontId="1" type="noConversion"/>
  </si>
  <si>
    <t>112年12月17日賽程表</t>
    <phoneticPr fontId="1" type="noConversion"/>
  </si>
  <si>
    <t>8月6日</t>
    <phoneticPr fontId="4" type="noConversion"/>
  </si>
  <si>
    <t>8月13日</t>
  </si>
  <si>
    <t>8月20日</t>
    <phoneticPr fontId="4" type="noConversion"/>
  </si>
  <si>
    <t>8月27日</t>
    <phoneticPr fontId="4" type="noConversion"/>
  </si>
  <si>
    <t>9月3日</t>
    <phoneticPr fontId="4" type="noConversion"/>
  </si>
  <si>
    <t>9月10日</t>
    <phoneticPr fontId="4" type="noConversion"/>
  </si>
  <si>
    <t>9月17日</t>
    <phoneticPr fontId="4" type="noConversion"/>
  </si>
  <si>
    <t>9月24日</t>
    <phoneticPr fontId="4" type="noConversion"/>
  </si>
  <si>
    <t>10月15日</t>
  </si>
  <si>
    <t>10月22日</t>
    <phoneticPr fontId="4" type="noConversion"/>
  </si>
  <si>
    <t>10月29日</t>
    <phoneticPr fontId="4" type="noConversion"/>
  </si>
  <si>
    <t>11月5日</t>
    <phoneticPr fontId="4" type="noConversion"/>
  </si>
  <si>
    <t>12月3日</t>
  </si>
  <si>
    <t>12月10日</t>
    <phoneticPr fontId="4" type="noConversion"/>
  </si>
  <si>
    <t>12月17日</t>
    <phoneticPr fontId="4" type="noConversion"/>
  </si>
  <si>
    <t>12月24日</t>
    <phoneticPr fontId="4" type="noConversion"/>
  </si>
  <si>
    <t>XING FU</t>
    <phoneticPr fontId="4" type="noConversion"/>
  </si>
  <si>
    <t>Orca</t>
    <phoneticPr fontId="4" type="noConversion"/>
  </si>
  <si>
    <t>Lotus</t>
    <phoneticPr fontId="4" type="noConversion"/>
  </si>
  <si>
    <t>Polaris</t>
    <phoneticPr fontId="4" type="noConversion"/>
  </si>
  <si>
    <t>智深企業</t>
    <phoneticPr fontId="4" type="noConversion"/>
  </si>
  <si>
    <t>植昆Seniores</t>
    <phoneticPr fontId="4" type="noConversion"/>
  </si>
  <si>
    <t>Falcon</t>
    <phoneticPr fontId="4" type="noConversion"/>
  </si>
  <si>
    <t>Kiwi奇果</t>
    <phoneticPr fontId="4" type="noConversion"/>
  </si>
  <si>
    <t>DT</t>
    <phoneticPr fontId="4" type="noConversion"/>
  </si>
  <si>
    <t>8,9</t>
    <phoneticPr fontId="4" type="noConversion"/>
  </si>
  <si>
    <t>X</t>
    <phoneticPr fontId="4" type="noConversion"/>
  </si>
  <si>
    <t>11,13</t>
    <phoneticPr fontId="4" type="noConversion"/>
  </si>
  <si>
    <t>14,15</t>
    <phoneticPr fontId="4" type="noConversion"/>
  </si>
  <si>
    <t>11,12</t>
    <phoneticPr fontId="4" type="noConversion"/>
  </si>
  <si>
    <t>12,13</t>
    <phoneticPr fontId="4" type="noConversion"/>
  </si>
  <si>
    <t>8,10</t>
    <phoneticPr fontId="4" type="noConversion"/>
  </si>
  <si>
    <t>14,16</t>
    <phoneticPr fontId="4" type="noConversion"/>
  </si>
  <si>
    <t>北聯晉級</t>
    <phoneticPr fontId="4" type="noConversion"/>
  </si>
  <si>
    <t>無</t>
    <phoneticPr fontId="4" type="noConversion"/>
  </si>
  <si>
    <t>11,14</t>
    <phoneticPr fontId="4" type="noConversion"/>
  </si>
  <si>
    <t>競賽組全部安排在上午比賽 ,盼能夠給予方便鈞安排2場連打</t>
  </si>
  <si>
    <t>8至13</t>
    <phoneticPr fontId="4" type="noConversion"/>
  </si>
  <si>
    <t>時代力量</t>
    <phoneticPr fontId="4" type="noConversion"/>
  </si>
  <si>
    <t>時代力量:Askey</t>
    <phoneticPr fontId="1" type="noConversion"/>
  </si>
  <si>
    <t>Askey:詠意企業</t>
    <phoneticPr fontId="1" type="noConversion"/>
  </si>
  <si>
    <t>急先鋒:時代力量</t>
    <phoneticPr fontId="1" type="noConversion"/>
  </si>
  <si>
    <t>詠意企業:哲茂工程</t>
    <phoneticPr fontId="1" type="noConversion"/>
  </si>
  <si>
    <t>Tianli:急先鋒</t>
    <phoneticPr fontId="1" type="noConversion"/>
  </si>
  <si>
    <t>哲茂工程:高旗微容</t>
    <phoneticPr fontId="1" type="noConversion"/>
  </si>
  <si>
    <t>帝佑:Tianli</t>
    <phoneticPr fontId="1" type="noConversion"/>
  </si>
  <si>
    <t>高旗微容:帝佑</t>
    <phoneticPr fontId="1" type="noConversion"/>
  </si>
  <si>
    <t>ARES</t>
    <phoneticPr fontId="4" type="noConversion"/>
  </si>
  <si>
    <t>ARES:Freedom</t>
    <phoneticPr fontId="1" type="noConversion"/>
  </si>
  <si>
    <t>Whirlwind</t>
    <phoneticPr fontId="4" type="noConversion"/>
  </si>
  <si>
    <t>Whirlwind:ARES</t>
    <phoneticPr fontId="1" type="noConversion"/>
  </si>
  <si>
    <t>Freedom:Orca</t>
    <phoneticPr fontId="1" type="noConversion"/>
  </si>
  <si>
    <t>Orca:Whirlwind</t>
    <phoneticPr fontId="1" type="noConversion"/>
  </si>
  <si>
    <t>Lotus:Windstorm</t>
    <phoneticPr fontId="1" type="noConversion"/>
  </si>
  <si>
    <t>Windstorm:雄鋒OB</t>
    <phoneticPr fontId="1" type="noConversion"/>
  </si>
  <si>
    <t>Taiwan Douhua</t>
    <phoneticPr fontId="4" type="noConversion"/>
  </si>
  <si>
    <t>Taiwan Douhua:Lotus</t>
    <phoneticPr fontId="1" type="noConversion"/>
  </si>
  <si>
    <t>雄鋒OB:Taiwan Douhua</t>
    <phoneticPr fontId="1" type="noConversion"/>
  </si>
  <si>
    <t>6~8</t>
    <phoneticPr fontId="27" type="noConversion"/>
  </si>
  <si>
    <t>7~5</t>
    <phoneticPr fontId="27" type="noConversion"/>
  </si>
  <si>
    <t>7~2</t>
    <phoneticPr fontId="27" type="noConversion"/>
  </si>
  <si>
    <t>8~5</t>
    <phoneticPr fontId="27" type="noConversion"/>
  </si>
  <si>
    <t>5~9</t>
  </si>
  <si>
    <t>1~3</t>
  </si>
  <si>
    <t>1~5</t>
  </si>
  <si>
    <t>7~1</t>
    <phoneticPr fontId="27" type="noConversion"/>
  </si>
  <si>
    <t>3~2</t>
    <phoneticPr fontId="27" type="noConversion"/>
  </si>
  <si>
    <t>5~4</t>
    <phoneticPr fontId="27" type="noConversion"/>
  </si>
  <si>
    <t>3~6</t>
    <phoneticPr fontId="27" type="noConversion"/>
  </si>
  <si>
    <t>4~1</t>
    <phoneticPr fontId="1" type="noConversion"/>
  </si>
  <si>
    <t>6~1</t>
    <phoneticPr fontId="27" type="noConversion"/>
  </si>
  <si>
    <t>7~4</t>
    <phoneticPr fontId="27" type="noConversion"/>
  </si>
  <si>
    <t>2~4</t>
  </si>
  <si>
    <t>4~6</t>
  </si>
  <si>
    <t>8~3</t>
    <phoneticPr fontId="27" type="noConversion"/>
  </si>
  <si>
    <t>9~1</t>
    <phoneticPr fontId="27" type="noConversion"/>
  </si>
  <si>
    <t>5~3</t>
    <phoneticPr fontId="27" type="noConversion"/>
  </si>
  <si>
    <t>9~7</t>
    <phoneticPr fontId="27" type="noConversion"/>
  </si>
  <si>
    <t>4~8</t>
  </si>
  <si>
    <t>9~2</t>
    <phoneticPr fontId="27" type="noConversion"/>
  </si>
  <si>
    <t>8~9</t>
    <phoneticPr fontId="1" type="noConversion"/>
  </si>
  <si>
    <t>9~4</t>
    <phoneticPr fontId="27" type="noConversion"/>
  </si>
  <si>
    <t>3~9</t>
  </si>
  <si>
    <t>`</t>
    <phoneticPr fontId="4" type="noConversion"/>
  </si>
  <si>
    <t>3A</t>
  </si>
  <si>
    <t>2A</t>
  </si>
  <si>
    <t>1A</t>
  </si>
  <si>
    <t>自挑號</t>
    <phoneticPr fontId="33" type="noConversion"/>
  </si>
  <si>
    <t>自挑號</t>
  </si>
  <si>
    <t>Askey</t>
    <phoneticPr fontId="33" type="noConversion"/>
  </si>
  <si>
    <t>時代力量</t>
    <phoneticPr fontId="1" type="noConversion"/>
  </si>
  <si>
    <t>XING FU OB</t>
    <phoneticPr fontId="1" type="noConversion"/>
  </si>
  <si>
    <t>急先鋒</t>
    <phoneticPr fontId="33" type="noConversion"/>
  </si>
  <si>
    <t>詠意企業</t>
    <phoneticPr fontId="33" type="noConversion"/>
  </si>
  <si>
    <t>帝佑</t>
    <phoneticPr fontId="33" type="noConversion"/>
  </si>
  <si>
    <t>生生不息</t>
    <phoneticPr fontId="1" type="noConversion"/>
  </si>
  <si>
    <t>Alcoholism</t>
    <phoneticPr fontId="1" type="noConversion"/>
  </si>
  <si>
    <t>ChengGong</t>
    <phoneticPr fontId="33" type="noConversion"/>
  </si>
  <si>
    <t>Freedom</t>
    <phoneticPr fontId="33" type="noConversion"/>
  </si>
  <si>
    <t>熱浪 Heatwave</t>
    <phoneticPr fontId="33" type="noConversion"/>
  </si>
  <si>
    <t>Tianli</t>
    <phoneticPr fontId="33" type="noConversion"/>
  </si>
  <si>
    <t>Whirlwind</t>
    <phoneticPr fontId="33" type="noConversion"/>
  </si>
  <si>
    <t>Village Bears</t>
    <phoneticPr fontId="33" type="noConversion"/>
  </si>
  <si>
    <t>高旗微容</t>
    <phoneticPr fontId="33" type="noConversion"/>
  </si>
  <si>
    <t>智深企業</t>
    <phoneticPr fontId="1" type="noConversion"/>
  </si>
  <si>
    <t>R.Barons</t>
    <phoneticPr fontId="1" type="noConversion"/>
  </si>
  <si>
    <t>搖滾鯉魚</t>
    <phoneticPr fontId="33" type="noConversion"/>
  </si>
  <si>
    <t>北醫</t>
    <phoneticPr fontId="1" type="noConversion"/>
  </si>
  <si>
    <t>植昆Seniores</t>
    <phoneticPr fontId="33" type="noConversion"/>
  </si>
  <si>
    <t>Taiwan Douhua</t>
    <phoneticPr fontId="33" type="noConversion"/>
  </si>
  <si>
    <t>GIGABYTE</t>
    <phoneticPr fontId="33" type="noConversion"/>
  </si>
  <si>
    <t>ARES</t>
    <phoneticPr fontId="33" type="noConversion"/>
  </si>
  <si>
    <t>YoungGuns</t>
    <phoneticPr fontId="1" type="noConversion"/>
  </si>
  <si>
    <t>21bros</t>
    <phoneticPr fontId="1" type="noConversion"/>
  </si>
  <si>
    <t>JCB</t>
    <phoneticPr fontId="33" type="noConversion"/>
  </si>
  <si>
    <t xml:space="preserve">XING FU </t>
    <phoneticPr fontId="1" type="noConversion"/>
  </si>
  <si>
    <t>10屆理事長盃</t>
    <phoneticPr fontId="1" type="noConversion"/>
  </si>
  <si>
    <t>繳費時間</t>
    <phoneticPr fontId="1" type="noConversion"/>
  </si>
  <si>
    <t>金額</t>
    <phoneticPr fontId="1" type="noConversion"/>
  </si>
  <si>
    <t>收執人</t>
    <phoneticPr fontId="1" type="noConversion"/>
  </si>
  <si>
    <t>112/3/12時代力量棄權</t>
    <phoneticPr fontId="1" type="noConversion"/>
  </si>
  <si>
    <t>112/2/12雄鋒OB棄權</t>
    <phoneticPr fontId="1" type="noConversion"/>
  </si>
  <si>
    <t>112/3/12棄權2場     VS詠意企業  高旗微容</t>
    <phoneticPr fontId="1" type="noConversion"/>
  </si>
  <si>
    <t>Village Bears</t>
  </si>
  <si>
    <t>熱浪 Heatwave</t>
  </si>
  <si>
    <t>112/2/12Alcoholism棄權</t>
    <phoneticPr fontId="1" type="noConversion"/>
  </si>
  <si>
    <t>JCB</t>
  </si>
  <si>
    <t>GIGABYTE</t>
  </si>
  <si>
    <t>111/12/4YoungGuns棄權</t>
    <phoneticPr fontId="1" type="noConversion"/>
  </si>
  <si>
    <t>112/1/8聯盟競賽缺失111/12/18師大化學棄權</t>
    <phoneticPr fontId="1" type="noConversion"/>
  </si>
  <si>
    <t>XING FU</t>
    <phoneticPr fontId="1" type="noConversion"/>
  </si>
  <si>
    <t>112/2/12棄權2場     VS熱浪  GIGABYTE</t>
    <phoneticPr fontId="1" type="noConversion"/>
  </si>
  <si>
    <t>111/12/4棄權2場  VS falcon.政大歷史</t>
    <phoneticPr fontId="1" type="noConversion"/>
  </si>
  <si>
    <t>飆風 Rafale</t>
    <phoneticPr fontId="1" type="noConversion"/>
  </si>
  <si>
    <t>112/1/8聯盟競賽缺失111/12/18師大化學</t>
    <phoneticPr fontId="1" type="noConversion"/>
  </si>
  <si>
    <t>FunIn</t>
    <phoneticPr fontId="1" type="noConversion"/>
  </si>
  <si>
    <t>凰上您好(水晶蝦)</t>
    <phoneticPr fontId="1" type="noConversion"/>
  </si>
  <si>
    <t>春聯兩場未打</t>
    <phoneticPr fontId="1" type="noConversion"/>
  </si>
  <si>
    <t>UniQue</t>
    <phoneticPr fontId="1" type="noConversion"/>
  </si>
  <si>
    <t>12/19未到 vs Tianli</t>
    <phoneticPr fontId="1" type="noConversion"/>
  </si>
  <si>
    <t>DUCK</t>
    <phoneticPr fontId="1" type="noConversion"/>
  </si>
  <si>
    <t>9th理事長盃未繳納/8/14兩場未到棄權-1400</t>
    <phoneticPr fontId="1" type="noConversion"/>
  </si>
  <si>
    <t>4/28已通知</t>
    <phoneticPr fontId="1" type="noConversion"/>
  </si>
  <si>
    <t>KARASUMI</t>
    <phoneticPr fontId="1" type="noConversion"/>
  </si>
  <si>
    <t>9th理事長盃未繳納</t>
    <phoneticPr fontId="1" type="noConversion"/>
  </si>
  <si>
    <t>5/4已匯入</t>
    <phoneticPr fontId="1" type="noConversion"/>
  </si>
  <si>
    <t>Leebai’s</t>
    <phoneticPr fontId="1" type="noConversion"/>
  </si>
  <si>
    <t>8/14-DUCK未到棄權+700</t>
    <phoneticPr fontId="1" type="noConversion"/>
  </si>
  <si>
    <t>師大化學</t>
    <phoneticPr fontId="1" type="noConversion"/>
  </si>
  <si>
    <t>111/12/18棄權2場    飆風  DT</t>
    <phoneticPr fontId="1" type="noConversion"/>
  </si>
  <si>
    <t>雄鋒OB</t>
    <phoneticPr fontId="1" type="noConversion"/>
  </si>
  <si>
    <t>112/2/12棄權2場     Freedom  搖滾鯉魚</t>
    <phoneticPr fontId="1" type="noConversion"/>
  </si>
  <si>
    <t>YoungGuns(不扣)</t>
    <phoneticPr fontId="1" type="noConversion"/>
  </si>
  <si>
    <t>112/1/8競賽缺失棄權 飆風  DT(聯盟支付)</t>
    <phoneticPr fontId="1" type="noConversion"/>
  </si>
  <si>
    <t>1,7,9,3</t>
    <phoneticPr fontId="4" type="noConversion"/>
  </si>
  <si>
    <t>3,2,1,4</t>
    <phoneticPr fontId="4" type="noConversion"/>
  </si>
  <si>
    <t>2,3,7,4</t>
    <phoneticPr fontId="4" type="noConversion"/>
  </si>
  <si>
    <t>3,2,7,1</t>
    <phoneticPr fontId="4" type="noConversion"/>
  </si>
  <si>
    <t>7,8,2,5</t>
    <phoneticPr fontId="4" type="noConversion"/>
  </si>
  <si>
    <t>聯盟</t>
    <phoneticPr fontId="4" type="noConversion"/>
  </si>
  <si>
    <t>9,5,8,6</t>
    <phoneticPr fontId="4" type="noConversion"/>
  </si>
  <si>
    <t>7,8,6,9</t>
    <phoneticPr fontId="4" type="noConversion"/>
  </si>
  <si>
    <t>2,8,9,5</t>
    <phoneticPr fontId="4" type="noConversion"/>
  </si>
  <si>
    <t>9,11,7,3</t>
    <phoneticPr fontId="4" type="noConversion"/>
  </si>
  <si>
    <t>2,7,3,8</t>
    <phoneticPr fontId="4" type="noConversion"/>
  </si>
  <si>
    <t>9,7,5,2</t>
    <phoneticPr fontId="4" type="noConversion"/>
  </si>
  <si>
    <t>3,5,7,11</t>
    <phoneticPr fontId="4" type="noConversion"/>
  </si>
  <si>
    <t>6,5,7,4</t>
    <phoneticPr fontId="4" type="noConversion"/>
  </si>
  <si>
    <t>6,5,1,4</t>
    <phoneticPr fontId="4" type="noConversion"/>
  </si>
  <si>
    <t>7,9,3,4</t>
    <phoneticPr fontId="4" type="noConversion"/>
  </si>
  <si>
    <t>5,8,7,11</t>
    <phoneticPr fontId="4" type="noConversion"/>
  </si>
  <si>
    <t>7,4,1,6</t>
    <phoneticPr fontId="4" type="noConversion"/>
  </si>
  <si>
    <t>7,1,4,8</t>
    <phoneticPr fontId="4" type="noConversion"/>
  </si>
  <si>
    <t>1,7,6,4</t>
    <phoneticPr fontId="4" type="noConversion"/>
  </si>
  <si>
    <t>4,1,5</t>
    <phoneticPr fontId="4" type="noConversion"/>
  </si>
  <si>
    <t>8,10,11,7</t>
    <phoneticPr fontId="4" type="noConversion"/>
  </si>
  <si>
    <t>7,4,5,6</t>
    <phoneticPr fontId="4" type="noConversion"/>
  </si>
  <si>
    <t>討海狼</t>
    <phoneticPr fontId="4" type="noConversion"/>
  </si>
  <si>
    <t>7,4,10,11</t>
    <phoneticPr fontId="4" type="noConversion"/>
  </si>
  <si>
    <t>10,11</t>
    <phoneticPr fontId="4" type="noConversion"/>
  </si>
  <si>
    <t>10,11,2,5</t>
    <phoneticPr fontId="4" type="noConversion"/>
  </si>
  <si>
    <t>9,10,11,</t>
    <phoneticPr fontId="4" type="noConversion"/>
  </si>
  <si>
    <t>6,8,5,</t>
    <phoneticPr fontId="4" type="noConversion"/>
  </si>
  <si>
    <t>5,1</t>
    <phoneticPr fontId="4" type="noConversion"/>
  </si>
  <si>
    <t>7,7,8,5</t>
    <phoneticPr fontId="4" type="noConversion"/>
  </si>
  <si>
    <t>熱浪Heatwave</t>
    <phoneticPr fontId="33" type="noConversion"/>
  </si>
  <si>
    <t>Windstorm</t>
    <phoneticPr fontId="19" type="noConversion"/>
  </si>
  <si>
    <t>雄鋒OB</t>
    <phoneticPr fontId="19" type="noConversion"/>
  </si>
  <si>
    <t>討海狼</t>
    <phoneticPr fontId="1" type="noConversion"/>
  </si>
  <si>
    <t>贈球</t>
    <phoneticPr fontId="19" type="noConversion"/>
  </si>
  <si>
    <t>贈球福和B</t>
    <phoneticPr fontId="19" type="noConversion"/>
  </si>
  <si>
    <t>贈球福和C</t>
    <phoneticPr fontId="19" type="noConversion"/>
  </si>
  <si>
    <t>贈球萬壽</t>
    <phoneticPr fontId="19" type="noConversion"/>
  </si>
  <si>
    <t>13屆主委盃</t>
    <phoneticPr fontId="1" type="noConversion"/>
  </si>
  <si>
    <t>匯款</t>
    <phoneticPr fontId="1" type="noConversion"/>
  </si>
  <si>
    <t>現金</t>
    <phoneticPr fontId="1" type="noConversion"/>
  </si>
  <si>
    <t>112//8/13雄鋒棄賽</t>
    <phoneticPr fontId="1" type="noConversion"/>
  </si>
  <si>
    <t>8/13棄權2場,費用退給對手風暴與台灣豆花</t>
    <phoneticPr fontId="1" type="noConversion"/>
  </si>
  <si>
    <t>Windstorm</t>
    <phoneticPr fontId="1" type="noConversion"/>
  </si>
  <si>
    <t>於8/13當天退給風暴</t>
    <phoneticPr fontId="1" type="noConversion"/>
  </si>
  <si>
    <t>明智已給</t>
    <phoneticPr fontId="1" type="noConversion"/>
  </si>
  <si>
    <t>8/14.18</t>
    <phoneticPr fontId="1" type="noConversion"/>
  </si>
  <si>
    <t>明智</t>
    <phoneticPr fontId="1" type="noConversion"/>
  </si>
  <si>
    <t>佐憲</t>
    <phoneticPr fontId="1" type="noConversion"/>
  </si>
  <si>
    <t>玉豪</t>
    <phoneticPr fontId="1" type="noConversion"/>
  </si>
  <si>
    <t>柏輝</t>
    <phoneticPr fontId="1" type="noConversion"/>
  </si>
  <si>
    <t>9100含主委盃</t>
    <phoneticPr fontId="1" type="noConversion"/>
  </si>
  <si>
    <t>禮國</t>
    <phoneticPr fontId="1" type="noConversion"/>
  </si>
  <si>
    <t>小鄭</t>
    <phoneticPr fontId="1" type="noConversion"/>
  </si>
  <si>
    <t>app查看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</si>
</sst>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&quot;月&quot;d&quot;日&quot;"/>
  </numFmts>
  <fonts count="64" x14ac:knownFonts="1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sz val="9"/>
      <name val="新細明體"/>
      <family val="1"/>
      <charset val="136"/>
    </font>
    <font>
      <sz val="12"/>
      <color indexed="10"/>
      <name val="標楷體"/>
      <family val="4"/>
      <charset val="136"/>
    </font>
    <font>
      <sz val="9"/>
      <name val="新細明體"/>
      <family val="1"/>
      <charset val="136"/>
    </font>
    <font>
      <b/>
      <i/>
      <u/>
      <sz val="14"/>
      <color indexed="10"/>
      <name val="標楷體"/>
      <family val="4"/>
      <charset val="136"/>
    </font>
    <font>
      <u/>
      <sz val="12"/>
      <color indexed="10"/>
      <name val="標楷體"/>
      <family val="4"/>
      <charset val="136"/>
    </font>
    <font>
      <u/>
      <sz val="12"/>
      <color indexed="20"/>
      <name val="標楷體"/>
      <family val="4"/>
      <charset val="136"/>
    </font>
    <font>
      <u/>
      <sz val="12"/>
      <color indexed="14"/>
      <name val="標楷體"/>
      <family val="4"/>
      <charset val="136"/>
    </font>
    <font>
      <u/>
      <sz val="12"/>
      <color indexed="18"/>
      <name val="標楷體"/>
      <family val="4"/>
      <charset val="136"/>
    </font>
    <font>
      <b/>
      <sz val="12"/>
      <color indexed="10"/>
      <name val="標楷體"/>
      <family val="4"/>
      <charset val="136"/>
    </font>
    <font>
      <b/>
      <sz val="12"/>
      <color indexed="10"/>
      <name val="新細明體"/>
      <family val="1"/>
      <charset val="136"/>
    </font>
    <font>
      <sz val="9"/>
      <name val="標楷體"/>
      <family val="4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b/>
      <sz val="8"/>
      <name val="新細明體"/>
      <family val="1"/>
      <charset val="136"/>
    </font>
    <font>
      <sz val="8"/>
      <name val="新細明體"/>
      <family val="1"/>
      <charset val="136"/>
    </font>
    <font>
      <sz val="9"/>
      <name val="新細明體"/>
      <family val="1"/>
      <charset val="136"/>
    </font>
    <font>
      <b/>
      <sz val="20"/>
      <name val="新細明體"/>
      <family val="1"/>
      <charset val="136"/>
    </font>
    <font>
      <b/>
      <sz val="18"/>
      <name val="新細明體"/>
      <family val="1"/>
      <charset val="136"/>
    </font>
    <font>
      <sz val="20"/>
      <name val="新細明體"/>
      <family val="1"/>
      <charset val="136"/>
    </font>
    <font>
      <b/>
      <sz val="12"/>
      <name val="新細明體"/>
      <family val="1"/>
      <charset val="136"/>
    </font>
    <font>
      <b/>
      <sz val="11"/>
      <name val="新細明體"/>
      <family val="1"/>
      <charset val="136"/>
    </font>
    <font>
      <sz val="11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color indexed="8"/>
      <name val="標楷體"/>
      <family val="4"/>
      <charset val="136"/>
    </font>
    <font>
      <sz val="9"/>
      <name val="新細明體"/>
      <family val="1"/>
      <charset val="136"/>
    </font>
    <font>
      <sz val="11"/>
      <name val="標楷體"/>
      <family val="4"/>
      <charset val="136"/>
    </font>
    <font>
      <sz val="11"/>
      <color indexed="8"/>
      <name val="標楷體"/>
      <family val="4"/>
      <charset val="136"/>
    </font>
    <font>
      <sz val="8"/>
      <name val="標楷體"/>
      <family val="4"/>
      <charset val="136"/>
    </font>
    <font>
      <sz val="9"/>
      <name val="新細明體"/>
      <family val="1"/>
      <charset val="136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2"/>
      <color theme="1"/>
      <name val="新細明體"/>
      <family val="1"/>
      <charset val="136"/>
      <scheme val="minor"/>
    </font>
    <font>
      <sz val="12"/>
      <color theme="1"/>
      <name val="標楷體"/>
      <family val="4"/>
      <charset val="136"/>
    </font>
    <font>
      <sz val="12"/>
      <color theme="1"/>
      <name val="新細明體"/>
      <family val="1"/>
      <charset val="136"/>
    </font>
    <font>
      <sz val="8"/>
      <color theme="1"/>
      <name val="新細明體"/>
      <family val="1"/>
      <charset val="136"/>
    </font>
    <font>
      <sz val="11"/>
      <color theme="1"/>
      <name val="新細明體"/>
      <family val="1"/>
      <charset val="136"/>
    </font>
    <font>
      <sz val="10"/>
      <color theme="1"/>
      <name val="Arial"/>
      <family val="2"/>
    </font>
    <font>
      <sz val="12"/>
      <color rgb="FFFF0000"/>
      <name val="標楷體"/>
      <family val="4"/>
      <charset val="136"/>
    </font>
    <font>
      <sz val="10"/>
      <color rgb="FFFF0000"/>
      <name val="細明體"/>
      <family val="3"/>
      <charset val="136"/>
    </font>
    <font>
      <sz val="8"/>
      <color rgb="FFFF0000"/>
      <name val="Arial"/>
      <family val="2"/>
    </font>
    <font>
      <sz val="8"/>
      <color rgb="FF000000"/>
      <name val="Arial"/>
      <family val="2"/>
    </font>
    <font>
      <sz val="13.5"/>
      <color rgb="FF000000"/>
      <name val="Arial"/>
      <family val="2"/>
    </font>
    <font>
      <sz val="10"/>
      <color rgb="FF000000"/>
      <name val="Arial"/>
      <family val="2"/>
    </font>
    <font>
      <sz val="10"/>
      <color rgb="FF26282A"/>
      <name val="Arial"/>
      <family val="2"/>
    </font>
    <font>
      <sz val="9"/>
      <color theme="1"/>
      <name val="標楷體"/>
      <family val="4"/>
      <charset val="136"/>
    </font>
    <font>
      <sz val="9"/>
      <color theme="1"/>
      <name val="新細明體"/>
      <family val="1"/>
      <charset val="136"/>
      <scheme val="minor"/>
    </font>
    <font>
      <sz val="11"/>
      <color rgb="FFFF0000"/>
      <name val="標楷體"/>
      <family val="4"/>
      <charset val="136"/>
    </font>
    <font>
      <sz val="8"/>
      <color theme="1"/>
      <name val="標楷體"/>
      <family val="4"/>
      <charset val="136"/>
    </font>
    <font>
      <sz val="10"/>
      <name val="新細明體"/>
      <family val="1"/>
      <charset val="136"/>
      <scheme val="minor"/>
    </font>
    <font>
      <sz val="8"/>
      <name val="微軟正黑體 Light"/>
      <family val="2"/>
      <charset val="136"/>
    </font>
    <font>
      <b/>
      <sz val="10"/>
      <name val="微軟正黑體 Light"/>
      <family val="2"/>
      <charset val="136"/>
    </font>
    <font>
      <sz val="8"/>
      <name val="新細明體"/>
      <family val="1"/>
      <charset val="136"/>
      <scheme val="minor"/>
    </font>
    <font>
      <b/>
      <sz val="10"/>
      <name val="新細明體"/>
      <family val="1"/>
      <charset val="136"/>
      <scheme val="minor"/>
    </font>
    <font>
      <sz val="10"/>
      <name val="新細明體"/>
      <family val="1"/>
      <charset val="136"/>
    </font>
    <font>
      <sz val="8"/>
      <color rgb="FFFF0000"/>
      <name val="微軟正黑體 Light"/>
      <family val="2"/>
      <charset val="136"/>
    </font>
    <font>
      <b/>
      <sz val="9"/>
      <color indexed="81"/>
      <name val="細明體"/>
      <family val="3"/>
      <charset val="136"/>
    </font>
    <font>
      <sz val="10"/>
      <color theme="1"/>
      <name val="新細明體"/>
      <family val="1"/>
      <charset val="136"/>
    </font>
    <font>
      <sz val="10"/>
      <color rgb="FFFF0000"/>
      <name val="新細明體"/>
      <family val="1"/>
      <charset val="136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15" fillId="0" borderId="0">
      <alignment vertical="center"/>
    </xf>
    <xf numFmtId="0" fontId="37" fillId="0" borderId="0">
      <alignment vertical="center"/>
    </xf>
  </cellStyleXfs>
  <cellXfs count="349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176" fontId="38" fillId="0" borderId="0" xfId="0" applyNumberFormat="1" applyFont="1" applyAlignment="1">
      <alignment horizontal="center"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39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0" fontId="40" fillId="0" borderId="22" xfId="0" applyFont="1" applyBorder="1" applyAlignment="1">
      <alignment horizontal="center" vertical="center"/>
    </xf>
    <xf numFmtId="0" fontId="40" fillId="0" borderId="23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40" fillId="4" borderId="22" xfId="0" applyFont="1" applyFill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0" fontId="40" fillId="0" borderId="25" xfId="0" applyFont="1" applyBorder="1" applyAlignment="1">
      <alignment horizontal="center" vertical="center"/>
    </xf>
    <xf numFmtId="0" fontId="40" fillId="4" borderId="26" xfId="0" applyFont="1" applyFill="1" applyBorder="1" applyAlignment="1">
      <alignment horizontal="center" vertical="center" shrinkToFit="1"/>
    </xf>
    <xf numFmtId="0" fontId="40" fillId="4" borderId="27" xfId="0" applyFont="1" applyFill="1" applyBorder="1" applyAlignment="1">
      <alignment horizontal="center" vertical="center" shrinkToFit="1"/>
    </xf>
    <xf numFmtId="0" fontId="40" fillId="4" borderId="28" xfId="0" applyFont="1" applyFill="1" applyBorder="1" applyAlignment="1">
      <alignment horizontal="center" vertical="center" shrinkToFit="1"/>
    </xf>
    <xf numFmtId="0" fontId="40" fillId="4" borderId="23" xfId="0" applyFont="1" applyFill="1" applyBorder="1" applyAlignment="1">
      <alignment horizontal="center" vertical="center" shrinkToFit="1"/>
    </xf>
    <xf numFmtId="0" fontId="40" fillId="4" borderId="21" xfId="0" applyFont="1" applyFill="1" applyBorder="1" applyAlignment="1">
      <alignment horizontal="center" vertical="center" shrinkToFit="1"/>
    </xf>
    <xf numFmtId="0" fontId="40" fillId="4" borderId="29" xfId="0" applyFont="1" applyFill="1" applyBorder="1" applyAlignment="1">
      <alignment horizontal="center" vertical="center" shrinkToFit="1"/>
    </xf>
    <xf numFmtId="0" fontId="40" fillId="4" borderId="30" xfId="0" applyFont="1" applyFill="1" applyBorder="1" applyAlignment="1">
      <alignment horizontal="center" vertical="center" shrinkToFit="1"/>
    </xf>
    <xf numFmtId="0" fontId="40" fillId="4" borderId="32" xfId="0" applyFont="1" applyFill="1" applyBorder="1" applyAlignment="1">
      <alignment horizontal="center" vertical="center" shrinkToFit="1"/>
    </xf>
    <xf numFmtId="0" fontId="40" fillId="4" borderId="24" xfId="0" applyFont="1" applyFill="1" applyBorder="1" applyAlignment="1">
      <alignment horizontal="center" vertical="center" shrinkToFit="1"/>
    </xf>
    <xf numFmtId="0" fontId="40" fillId="4" borderId="25" xfId="0" applyFont="1" applyFill="1" applyBorder="1" applyAlignment="1">
      <alignment horizontal="center" vertical="center" shrinkToFit="1"/>
    </xf>
    <xf numFmtId="0" fontId="40" fillId="4" borderId="33" xfId="0" applyFont="1" applyFill="1" applyBorder="1" applyAlignment="1">
      <alignment horizontal="center" vertical="center" shrinkToFit="1"/>
    </xf>
    <xf numFmtId="0" fontId="40" fillId="4" borderId="34" xfId="0" applyFont="1" applyFill="1" applyBorder="1" applyAlignment="1">
      <alignment horizontal="center" vertical="center" shrinkToFit="1"/>
    </xf>
    <xf numFmtId="0" fontId="40" fillId="4" borderId="35" xfId="0" applyFont="1" applyFill="1" applyBorder="1" applyAlignment="1">
      <alignment horizontal="center" vertical="center" shrinkToFit="1"/>
    </xf>
    <xf numFmtId="0" fontId="40" fillId="4" borderId="36" xfId="0" applyFont="1" applyFill="1" applyBorder="1" applyAlignment="1">
      <alignment horizontal="center" vertical="center" shrinkToFit="1"/>
    </xf>
    <xf numFmtId="0" fontId="40" fillId="4" borderId="37" xfId="0" applyFont="1" applyFill="1" applyBorder="1" applyAlignment="1">
      <alignment horizontal="center" vertical="center" shrinkToFit="1"/>
    </xf>
    <xf numFmtId="0" fontId="40" fillId="0" borderId="21" xfId="0" applyFont="1" applyBorder="1" applyAlignment="1">
      <alignment horizontal="center" vertical="center"/>
    </xf>
    <xf numFmtId="0" fontId="40" fillId="4" borderId="31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25" fillId="0" borderId="38" xfId="0" applyNumberFormat="1" applyFont="1" applyBorder="1" applyAlignment="1">
      <alignment horizontal="center" vertical="center"/>
    </xf>
    <xf numFmtId="49" fontId="25" fillId="0" borderId="39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>
      <alignment vertical="center"/>
    </xf>
    <xf numFmtId="0" fontId="41" fillId="0" borderId="0" xfId="0" applyFont="1">
      <alignment vertical="center"/>
    </xf>
    <xf numFmtId="0" fontId="40" fillId="0" borderId="29" xfId="0" applyFont="1" applyBorder="1" applyAlignment="1">
      <alignment horizontal="center" vertical="center"/>
    </xf>
    <xf numFmtId="0" fontId="40" fillId="0" borderId="31" xfId="0" applyFont="1" applyBorder="1" applyAlignment="1">
      <alignment horizontal="center" vertical="center"/>
    </xf>
    <xf numFmtId="0" fontId="40" fillId="0" borderId="30" xfId="0" applyFont="1" applyBorder="1" applyAlignment="1">
      <alignment horizontal="center" vertical="center"/>
    </xf>
    <xf numFmtId="0" fontId="40" fillId="0" borderId="32" xfId="0" applyFont="1" applyBorder="1" applyAlignment="1">
      <alignment horizontal="center" vertical="center"/>
    </xf>
    <xf numFmtId="0" fontId="40" fillId="0" borderId="27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42" fillId="0" borderId="68" xfId="0" applyFont="1" applyBorder="1" applyAlignment="1">
      <alignment horizontal="right" wrapText="1"/>
    </xf>
    <xf numFmtId="0" fontId="2" fillId="0" borderId="0" xfId="2" applyFont="1" applyAlignment="1">
      <alignment horizontal="center" vertical="center"/>
    </xf>
    <xf numFmtId="0" fontId="42" fillId="0" borderId="0" xfId="0" applyFont="1" applyAlignment="1">
      <alignment wrapText="1"/>
    </xf>
    <xf numFmtId="176" fontId="2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4" fillId="0" borderId="0" xfId="0" applyFo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42" fillId="0" borderId="0" xfId="0" applyFont="1">
      <alignment vertical="center"/>
    </xf>
    <xf numFmtId="0" fontId="2" fillId="9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38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76" fontId="2" fillId="5" borderId="0" xfId="2" applyNumberFormat="1" applyFont="1" applyFill="1" applyAlignment="1">
      <alignment horizontal="left" vertical="center"/>
    </xf>
    <xf numFmtId="0" fontId="2" fillId="5" borderId="0" xfId="2" applyFont="1" applyFill="1" applyAlignment="1">
      <alignment horizontal="left" vertical="center"/>
    </xf>
    <xf numFmtId="0" fontId="47" fillId="0" borderId="0" xfId="0" applyFont="1" applyAlignment="1">
      <alignment vertical="center" wrapText="1"/>
    </xf>
    <xf numFmtId="176" fontId="48" fillId="0" borderId="0" xfId="0" applyNumberFormat="1" applyFont="1">
      <alignment vertical="center"/>
    </xf>
    <xf numFmtId="0" fontId="49" fillId="5" borderId="0" xfId="0" applyFont="1" applyFill="1">
      <alignment vertical="center"/>
    </xf>
    <xf numFmtId="176" fontId="38" fillId="5" borderId="0" xfId="0" applyNumberFormat="1" applyFont="1" applyFill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/>
    </xf>
    <xf numFmtId="0" fontId="38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43" fillId="5" borderId="0" xfId="0" applyFont="1" applyFill="1" applyAlignment="1">
      <alignment horizontal="center" vertical="center"/>
    </xf>
    <xf numFmtId="49" fontId="14" fillId="0" borderId="11" xfId="0" applyNumberFormat="1" applyFont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/>
    </xf>
    <xf numFmtId="49" fontId="14" fillId="0" borderId="41" xfId="0" applyNumberFormat="1" applyFont="1" applyBorder="1" applyAlignment="1">
      <alignment horizontal="center" vertical="center"/>
    </xf>
    <xf numFmtId="49" fontId="14" fillId="0" borderId="42" xfId="0" applyNumberFormat="1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14" fillId="7" borderId="12" xfId="0" applyFont="1" applyFill="1" applyBorder="1" applyAlignment="1">
      <alignment horizontal="center" vertical="center"/>
    </xf>
    <xf numFmtId="0" fontId="14" fillId="0" borderId="12" xfId="0" applyFont="1" applyBorder="1" applyAlignment="1">
      <alignment horizontal="center" vertical="center" shrinkToFit="1"/>
    </xf>
    <xf numFmtId="0" fontId="14" fillId="7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49" fontId="50" fillId="0" borderId="12" xfId="0" applyNumberFormat="1" applyFont="1" applyBorder="1" applyAlignment="1">
      <alignment horizontal="center" vertical="center"/>
    </xf>
    <xf numFmtId="0" fontId="14" fillId="8" borderId="19" xfId="0" applyFont="1" applyFill="1" applyBorder="1" applyAlignment="1">
      <alignment horizontal="center" vertical="center"/>
    </xf>
    <xf numFmtId="0" fontId="14" fillId="7" borderId="20" xfId="0" applyFont="1" applyFill="1" applyBorder="1" applyAlignment="1">
      <alignment horizontal="center" vertical="center"/>
    </xf>
    <xf numFmtId="0" fontId="51" fillId="0" borderId="19" xfId="0" applyFont="1" applyBorder="1">
      <alignment vertical="center"/>
    </xf>
    <xf numFmtId="0" fontId="14" fillId="0" borderId="20" xfId="0" applyFont="1" applyBorder="1" applyAlignment="1">
      <alignment horizontal="center" vertical="center" shrinkToFit="1"/>
    </xf>
    <xf numFmtId="0" fontId="14" fillId="7" borderId="19" xfId="0" applyFont="1" applyFill="1" applyBorder="1" applyAlignment="1">
      <alignment horizontal="center" vertical="center"/>
    </xf>
    <xf numFmtId="49" fontId="50" fillId="0" borderId="20" xfId="0" applyNumberFormat="1" applyFont="1" applyBorder="1" applyAlignment="1">
      <alignment horizontal="center" vertical="center"/>
    </xf>
    <xf numFmtId="49" fontId="50" fillId="0" borderId="42" xfId="0" applyNumberFormat="1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 shrinkToFit="1"/>
    </xf>
    <xf numFmtId="0" fontId="51" fillId="0" borderId="42" xfId="0" applyFont="1" applyBorder="1">
      <alignment vertical="center"/>
    </xf>
    <xf numFmtId="0" fontId="14" fillId="6" borderId="1" xfId="0" applyFont="1" applyFill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49" fontId="50" fillId="0" borderId="1" xfId="0" applyNumberFormat="1" applyFont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0" fontId="14" fillId="8" borderId="16" xfId="0" applyFont="1" applyFill="1" applyBorder="1" applyAlignment="1">
      <alignment horizontal="center" vertical="center"/>
    </xf>
    <xf numFmtId="49" fontId="50" fillId="0" borderId="16" xfId="0" applyNumberFormat="1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7" borderId="16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6" borderId="17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14" fillId="0" borderId="17" xfId="0" applyFont="1" applyBorder="1" applyAlignment="1">
      <alignment horizontal="center" vertical="center" shrinkToFit="1"/>
    </xf>
    <xf numFmtId="0" fontId="14" fillId="6" borderId="16" xfId="0" applyFont="1" applyFill="1" applyBorder="1" applyAlignment="1">
      <alignment horizontal="center" vertical="center"/>
    </xf>
    <xf numFmtId="49" fontId="50" fillId="0" borderId="17" xfId="0" applyNumberFormat="1" applyFont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 shrinkToFit="1"/>
    </xf>
    <xf numFmtId="0" fontId="14" fillId="0" borderId="1" xfId="0" applyFont="1" applyBorder="1" applyAlignment="1">
      <alignment horizontal="center" vertical="center" shrinkToFit="1"/>
    </xf>
    <xf numFmtId="0" fontId="14" fillId="0" borderId="0" xfId="0" applyFont="1" applyAlignment="1">
      <alignment horizontal="center" vertical="center" shrinkToFit="1"/>
    </xf>
    <xf numFmtId="0" fontId="30" fillId="0" borderId="0" xfId="0" applyFont="1" applyAlignment="1">
      <alignment horizontal="center" vertical="center"/>
    </xf>
    <xf numFmtId="0" fontId="52" fillId="0" borderId="43" xfId="0" applyFont="1" applyBorder="1" applyAlignment="1">
      <alignment horizontal="center" vertical="center"/>
    </xf>
    <xf numFmtId="0" fontId="52" fillId="0" borderId="43" xfId="0" applyFont="1" applyBorder="1" applyAlignment="1">
      <alignment horizontal="center" vertical="center" shrinkToFit="1"/>
    </xf>
    <xf numFmtId="0" fontId="52" fillId="0" borderId="40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49" fontId="30" fillId="0" borderId="0" xfId="0" applyNumberFormat="1" applyFont="1">
      <alignment vertical="center"/>
    </xf>
    <xf numFmtId="0" fontId="14" fillId="8" borderId="12" xfId="0" applyFont="1" applyFill="1" applyBorder="1" applyAlignment="1">
      <alignment horizontal="center" vertical="center"/>
    </xf>
    <xf numFmtId="0" fontId="14" fillId="8" borderId="17" xfId="0" applyFont="1" applyFill="1" applyBorder="1" applyAlignment="1">
      <alignment horizontal="center" vertical="center"/>
    </xf>
    <xf numFmtId="0" fontId="14" fillId="7" borderId="17" xfId="0" applyFont="1" applyFill="1" applyBorder="1" applyAlignment="1">
      <alignment horizontal="center" vertical="center"/>
    </xf>
    <xf numFmtId="49" fontId="53" fillId="5" borderId="1" xfId="0" applyNumberFormat="1" applyFont="1" applyFill="1" applyBorder="1" applyAlignment="1">
      <alignment horizontal="center" vertical="center"/>
    </xf>
    <xf numFmtId="0" fontId="32" fillId="5" borderId="1" xfId="0" applyFont="1" applyFill="1" applyBorder="1" applyAlignment="1">
      <alignment horizontal="center" vertical="center"/>
    </xf>
    <xf numFmtId="0" fontId="55" fillId="6" borderId="9" xfId="0" applyFont="1" applyFill="1" applyBorder="1" applyAlignment="1">
      <alignment horizontal="center" vertical="center"/>
    </xf>
    <xf numFmtId="0" fontId="55" fillId="2" borderId="5" xfId="0" applyFont="1" applyFill="1" applyBorder="1" applyAlignment="1">
      <alignment horizontal="center" vertical="center"/>
    </xf>
    <xf numFmtId="0" fontId="55" fillId="2" borderId="6" xfId="0" applyFont="1" applyFill="1" applyBorder="1" applyAlignment="1">
      <alignment horizontal="center" vertical="center"/>
    </xf>
    <xf numFmtId="0" fontId="55" fillId="2" borderId="7" xfId="0" applyFont="1" applyFill="1" applyBorder="1" applyAlignment="1">
      <alignment horizontal="center" vertical="center"/>
    </xf>
    <xf numFmtId="0" fontId="55" fillId="7" borderId="8" xfId="0" applyFont="1" applyFill="1" applyBorder="1" applyAlignment="1">
      <alignment horizontal="center" vertical="center"/>
    </xf>
    <xf numFmtId="0" fontId="55" fillId="7" borderId="6" xfId="0" applyFont="1" applyFill="1" applyBorder="1" applyAlignment="1">
      <alignment horizontal="center" vertical="center"/>
    </xf>
    <xf numFmtId="0" fontId="55" fillId="7" borderId="7" xfId="0" applyFont="1" applyFill="1" applyBorder="1" applyAlignment="1">
      <alignment horizontal="center" vertical="center"/>
    </xf>
    <xf numFmtId="0" fontId="55" fillId="11" borderId="8" xfId="0" applyFont="1" applyFill="1" applyBorder="1" applyAlignment="1">
      <alignment horizontal="center" vertical="center"/>
    </xf>
    <xf numFmtId="0" fontId="55" fillId="11" borderId="6" xfId="0" applyFont="1" applyFill="1" applyBorder="1" applyAlignment="1">
      <alignment horizontal="center" vertical="center"/>
    </xf>
    <xf numFmtId="0" fontId="55" fillId="11" borderId="18" xfId="0" applyFont="1" applyFill="1" applyBorder="1" applyAlignment="1">
      <alignment horizontal="center" vertical="center"/>
    </xf>
    <xf numFmtId="0" fontId="55" fillId="6" borderId="14" xfId="0" applyFont="1" applyFill="1" applyBorder="1" applyAlignment="1">
      <alignment horizontal="center" vertical="center"/>
    </xf>
    <xf numFmtId="0" fontId="55" fillId="2" borderId="11" xfId="0" applyFont="1" applyFill="1" applyBorder="1" applyAlignment="1">
      <alignment horizontal="center" vertical="center"/>
    </xf>
    <xf numFmtId="0" fontId="55" fillId="2" borderId="12" xfId="0" applyFont="1" applyFill="1" applyBorder="1" applyAlignment="1">
      <alignment horizontal="center" vertical="center"/>
    </xf>
    <xf numFmtId="0" fontId="55" fillId="7" borderId="13" xfId="0" applyFont="1" applyFill="1" applyBorder="1" applyAlignment="1">
      <alignment horizontal="center" vertical="center"/>
    </xf>
    <xf numFmtId="0" fontId="55" fillId="7" borderId="12" xfId="0" applyFont="1" applyFill="1" applyBorder="1" applyAlignment="1">
      <alignment horizontal="center" vertical="center"/>
    </xf>
    <xf numFmtId="0" fontId="55" fillId="11" borderId="13" xfId="0" applyFont="1" applyFill="1" applyBorder="1" applyAlignment="1">
      <alignment horizontal="center" vertical="center"/>
    </xf>
    <xf numFmtId="0" fontId="55" fillId="11" borderId="15" xfId="0" applyFont="1" applyFill="1" applyBorder="1" applyAlignment="1">
      <alignment horizontal="center" vertical="center"/>
    </xf>
    <xf numFmtId="0" fontId="55" fillId="2" borderId="11" xfId="0" applyFont="1" applyFill="1" applyBorder="1" applyAlignment="1">
      <alignment horizontal="center"/>
    </xf>
    <xf numFmtId="0" fontId="55" fillId="2" borderId="64" xfId="0" applyFont="1" applyFill="1" applyBorder="1" applyAlignment="1">
      <alignment horizontal="center" vertical="center"/>
    </xf>
    <xf numFmtId="0" fontId="55" fillId="2" borderId="65" xfId="0" applyFont="1" applyFill="1" applyBorder="1" applyAlignment="1">
      <alignment horizontal="center" vertical="center"/>
    </xf>
    <xf numFmtId="0" fontId="55" fillId="7" borderId="66" xfId="0" applyFont="1" applyFill="1" applyBorder="1" applyAlignment="1">
      <alignment horizontal="center" vertical="center"/>
    </xf>
    <xf numFmtId="0" fontId="55" fillId="7" borderId="65" xfId="0" applyFont="1" applyFill="1" applyBorder="1" applyAlignment="1">
      <alignment horizontal="center" vertical="center"/>
    </xf>
    <xf numFmtId="0" fontId="55" fillId="11" borderId="66" xfId="0" applyFont="1" applyFill="1" applyBorder="1" applyAlignment="1">
      <alignment horizontal="center" vertical="center"/>
    </xf>
    <xf numFmtId="0" fontId="55" fillId="11" borderId="49" xfId="0" applyFont="1" applyFill="1" applyBorder="1" applyAlignment="1">
      <alignment horizontal="center" vertical="center"/>
    </xf>
    <xf numFmtId="0" fontId="56" fillId="11" borderId="1" xfId="0" applyFont="1" applyFill="1" applyBorder="1" applyAlignment="1">
      <alignment horizontal="center" vertical="center"/>
    </xf>
    <xf numFmtId="0" fontId="56" fillId="11" borderId="48" xfId="0" applyFont="1" applyFill="1" applyBorder="1" applyAlignment="1">
      <alignment horizontal="center" vertical="center"/>
    </xf>
    <xf numFmtId="0" fontId="56" fillId="7" borderId="1" xfId="0" applyFont="1" applyFill="1" applyBorder="1" applyAlignment="1">
      <alignment horizontal="center" vertical="center"/>
    </xf>
    <xf numFmtId="0" fontId="56" fillId="7" borderId="48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/>
    </xf>
    <xf numFmtId="0" fontId="56" fillId="2" borderId="48" xfId="0" applyFont="1" applyFill="1" applyBorder="1" applyAlignment="1">
      <alignment horizontal="center" vertical="center"/>
    </xf>
    <xf numFmtId="0" fontId="54" fillId="0" borderId="0" xfId="0" applyFont="1" applyAlignment="1"/>
    <xf numFmtId="0" fontId="55" fillId="6" borderId="69" xfId="0" applyFont="1" applyFill="1" applyBorder="1" applyAlignment="1">
      <alignment horizontal="center" vertical="center"/>
    </xf>
    <xf numFmtId="0" fontId="55" fillId="6" borderId="6" xfId="0" applyFont="1" applyFill="1" applyBorder="1" applyAlignment="1">
      <alignment horizontal="center" vertical="center"/>
    </xf>
    <xf numFmtId="0" fontId="57" fillId="6" borderId="44" xfId="0" applyFont="1" applyFill="1" applyBorder="1" applyAlignment="1">
      <alignment horizontal="center"/>
    </xf>
    <xf numFmtId="0" fontId="58" fillId="6" borderId="1" xfId="0" applyFont="1" applyFill="1" applyBorder="1" applyAlignment="1">
      <alignment horizontal="center"/>
    </xf>
    <xf numFmtId="0" fontId="40" fillId="2" borderId="22" xfId="0" applyFont="1" applyFill="1" applyBorder="1" applyAlignment="1">
      <alignment horizontal="center" vertical="center"/>
    </xf>
    <xf numFmtId="0" fontId="40" fillId="2" borderId="29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40" fillId="2" borderId="3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40" fillId="2" borderId="27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1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6" borderId="22" xfId="0" applyFont="1" applyFill="1" applyBorder="1" applyAlignment="1">
      <alignment horizontal="center" vertical="center"/>
    </xf>
    <xf numFmtId="0" fontId="40" fillId="6" borderId="29" xfId="0" applyFont="1" applyFill="1" applyBorder="1" applyAlignment="1">
      <alignment horizontal="center" vertical="center"/>
    </xf>
    <xf numFmtId="0" fontId="40" fillId="6" borderId="31" xfId="0" applyFont="1" applyFill="1" applyBorder="1" applyAlignment="1">
      <alignment horizontal="center" vertical="center"/>
    </xf>
    <xf numFmtId="0" fontId="40" fillId="6" borderId="30" xfId="0" applyFont="1" applyFill="1" applyBorder="1" applyAlignment="1">
      <alignment horizontal="center" vertical="center"/>
    </xf>
    <xf numFmtId="0" fontId="40" fillId="6" borderId="24" xfId="0" applyFont="1" applyFill="1" applyBorder="1" applyAlignment="1">
      <alignment horizontal="center" vertical="center"/>
    </xf>
    <xf numFmtId="0" fontId="40" fillId="6" borderId="0" xfId="0" applyFont="1" applyFill="1" applyAlignment="1">
      <alignment horizontal="center" vertical="center"/>
    </xf>
    <xf numFmtId="0" fontId="40" fillId="6" borderId="32" xfId="0" applyFont="1" applyFill="1" applyBorder="1" applyAlignment="1">
      <alignment horizontal="center" vertical="center"/>
    </xf>
    <xf numFmtId="0" fontId="40" fillId="6" borderId="27" xfId="0" applyFont="1" applyFill="1" applyBorder="1" applyAlignment="1">
      <alignment horizontal="center" vertical="center"/>
    </xf>
    <xf numFmtId="0" fontId="40" fillId="6" borderId="23" xfId="0" applyFont="1" applyFill="1" applyBorder="1" applyAlignment="1">
      <alignment horizontal="center" vertical="center"/>
    </xf>
    <xf numFmtId="0" fontId="40" fillId="6" borderId="25" xfId="0" applyFont="1" applyFill="1" applyBorder="1" applyAlignment="1">
      <alignment horizontal="center" vertical="center"/>
    </xf>
    <xf numFmtId="0" fontId="40" fillId="7" borderId="22" xfId="0" applyFont="1" applyFill="1" applyBorder="1" applyAlignment="1">
      <alignment horizontal="center" vertical="center"/>
    </xf>
    <xf numFmtId="0" fontId="40" fillId="7" borderId="29" xfId="0" applyFont="1" applyFill="1" applyBorder="1" applyAlignment="1">
      <alignment horizontal="center" vertical="center"/>
    </xf>
    <xf numFmtId="0" fontId="40" fillId="7" borderId="31" xfId="0" applyFont="1" applyFill="1" applyBorder="1" applyAlignment="1">
      <alignment horizontal="center" vertical="center"/>
    </xf>
    <xf numFmtId="0" fontId="40" fillId="7" borderId="30" xfId="0" applyFont="1" applyFill="1" applyBorder="1" applyAlignment="1">
      <alignment horizontal="center" vertical="center"/>
    </xf>
    <xf numFmtId="0" fontId="40" fillId="7" borderId="24" xfId="0" applyFont="1" applyFill="1" applyBorder="1" applyAlignment="1">
      <alignment horizontal="center" vertical="center"/>
    </xf>
    <xf numFmtId="0" fontId="40" fillId="7" borderId="0" xfId="0" applyFont="1" applyFill="1" applyAlignment="1">
      <alignment horizontal="center" vertical="center"/>
    </xf>
    <xf numFmtId="0" fontId="40" fillId="7" borderId="32" xfId="0" applyFont="1" applyFill="1" applyBorder="1" applyAlignment="1">
      <alignment horizontal="center" vertical="center"/>
    </xf>
    <xf numFmtId="0" fontId="40" fillId="7" borderId="27" xfId="0" applyFont="1" applyFill="1" applyBorder="1" applyAlignment="1">
      <alignment horizontal="center" vertical="center"/>
    </xf>
    <xf numFmtId="0" fontId="40" fillId="7" borderId="23" xfId="0" applyFont="1" applyFill="1" applyBorder="1" applyAlignment="1">
      <alignment horizontal="center" vertical="center"/>
    </xf>
    <xf numFmtId="0" fontId="40" fillId="7" borderId="21" xfId="0" applyFont="1" applyFill="1" applyBorder="1" applyAlignment="1">
      <alignment horizontal="center" vertical="center"/>
    </xf>
    <xf numFmtId="0" fontId="40" fillId="7" borderId="25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 shrinkToFit="1"/>
    </xf>
    <xf numFmtId="0" fontId="40" fillId="2" borderId="27" xfId="0" applyFont="1" applyFill="1" applyBorder="1" applyAlignment="1">
      <alignment horizontal="center" vertical="center" shrinkToFit="1"/>
    </xf>
    <xf numFmtId="0" fontId="40" fillId="2" borderId="28" xfId="0" applyFont="1" applyFill="1" applyBorder="1" applyAlignment="1">
      <alignment horizontal="center" vertical="center" shrinkToFit="1"/>
    </xf>
    <xf numFmtId="0" fontId="40" fillId="2" borderId="23" xfId="0" applyFont="1" applyFill="1" applyBorder="1" applyAlignment="1">
      <alignment horizontal="center" vertical="center" shrinkToFit="1"/>
    </xf>
    <xf numFmtId="0" fontId="40" fillId="2" borderId="21" xfId="0" applyFont="1" applyFill="1" applyBorder="1" applyAlignment="1">
      <alignment horizontal="center" vertical="center" shrinkToFit="1"/>
    </xf>
    <xf numFmtId="0" fontId="40" fillId="7" borderId="26" xfId="0" applyFont="1" applyFill="1" applyBorder="1" applyAlignment="1">
      <alignment horizontal="center" vertical="center" shrinkToFit="1"/>
    </xf>
    <xf numFmtId="0" fontId="40" fillId="7" borderId="27" xfId="0" applyFont="1" applyFill="1" applyBorder="1" applyAlignment="1">
      <alignment horizontal="center" vertical="center" shrinkToFit="1"/>
    </xf>
    <xf numFmtId="0" fontId="40" fillId="7" borderId="28" xfId="0" applyFont="1" applyFill="1" applyBorder="1" applyAlignment="1">
      <alignment horizontal="center" vertical="center" shrinkToFit="1"/>
    </xf>
    <xf numFmtId="0" fontId="40" fillId="7" borderId="23" xfId="0" applyFont="1" applyFill="1" applyBorder="1" applyAlignment="1">
      <alignment horizontal="center" vertical="center" shrinkToFit="1"/>
    </xf>
    <xf numFmtId="0" fontId="40" fillId="7" borderId="21" xfId="0" applyFont="1" applyFill="1" applyBorder="1" applyAlignment="1">
      <alignment horizontal="center" vertical="center" shrinkToFit="1"/>
    </xf>
    <xf numFmtId="0" fontId="40" fillId="6" borderId="21" xfId="0" applyFont="1" applyFill="1" applyBorder="1" applyAlignment="1">
      <alignment horizontal="center" vertical="center"/>
    </xf>
    <xf numFmtId="0" fontId="40" fillId="6" borderId="26" xfId="0" applyFont="1" applyFill="1" applyBorder="1" applyAlignment="1">
      <alignment horizontal="center" vertical="center" shrinkToFit="1"/>
    </xf>
    <xf numFmtId="0" fontId="40" fillId="6" borderId="27" xfId="0" applyFont="1" applyFill="1" applyBorder="1" applyAlignment="1">
      <alignment horizontal="center" vertical="center" shrinkToFit="1"/>
    </xf>
    <xf numFmtId="0" fontId="40" fillId="6" borderId="28" xfId="0" applyFont="1" applyFill="1" applyBorder="1" applyAlignment="1">
      <alignment horizontal="center" vertical="center" shrinkToFit="1"/>
    </xf>
    <xf numFmtId="0" fontId="40" fillId="6" borderId="23" xfId="0" applyFont="1" applyFill="1" applyBorder="1" applyAlignment="1">
      <alignment horizontal="center" vertical="center" shrinkToFit="1"/>
    </xf>
    <xf numFmtId="0" fontId="40" fillId="6" borderId="21" xfId="0" applyFont="1" applyFill="1" applyBorder="1" applyAlignment="1">
      <alignment horizontal="center" vertical="center" shrinkToFit="1"/>
    </xf>
    <xf numFmtId="0" fontId="40" fillId="7" borderId="26" xfId="0" applyFont="1" applyFill="1" applyBorder="1" applyAlignment="1">
      <alignment horizontal="center" vertical="center"/>
    </xf>
    <xf numFmtId="0" fontId="40" fillId="2" borderId="35" xfId="0" applyFont="1" applyFill="1" applyBorder="1" applyAlignment="1">
      <alignment horizontal="center" vertical="center" shrinkToFit="1"/>
    </xf>
    <xf numFmtId="0" fontId="40" fillId="2" borderId="36" xfId="0" applyFont="1" applyFill="1" applyBorder="1" applyAlignment="1">
      <alignment horizontal="center" vertical="center" shrinkToFit="1"/>
    </xf>
    <xf numFmtId="0" fontId="40" fillId="2" borderId="37" xfId="0" applyFont="1" applyFill="1" applyBorder="1" applyAlignment="1">
      <alignment horizontal="center" vertical="center" shrinkToFit="1"/>
    </xf>
    <xf numFmtId="0" fontId="40" fillId="7" borderId="28" xfId="0" applyFont="1" applyFill="1" applyBorder="1" applyAlignment="1">
      <alignment horizontal="center" vertical="center"/>
    </xf>
    <xf numFmtId="0" fontId="40" fillId="2" borderId="33" xfId="0" applyFont="1" applyFill="1" applyBorder="1" applyAlignment="1">
      <alignment horizontal="center" vertical="center" shrinkToFit="1"/>
    </xf>
    <xf numFmtId="0" fontId="40" fillId="2" borderId="34" xfId="0" applyFont="1" applyFill="1" applyBorder="1" applyAlignment="1">
      <alignment horizontal="center" vertical="center" shrinkToFit="1"/>
    </xf>
    <xf numFmtId="0" fontId="40" fillId="7" borderId="35" xfId="0" applyFont="1" applyFill="1" applyBorder="1" applyAlignment="1">
      <alignment horizontal="center" vertical="center" shrinkToFit="1"/>
    </xf>
    <xf numFmtId="0" fontId="40" fillId="7" borderId="36" xfId="0" applyFont="1" applyFill="1" applyBorder="1" applyAlignment="1">
      <alignment horizontal="center" vertical="center" shrinkToFit="1"/>
    </xf>
    <xf numFmtId="0" fontId="40" fillId="7" borderId="37" xfId="0" applyFont="1" applyFill="1" applyBorder="1" applyAlignment="1">
      <alignment horizontal="center" vertical="center" shrinkToFit="1"/>
    </xf>
    <xf numFmtId="0" fontId="40" fillId="7" borderId="33" xfId="0" applyFont="1" applyFill="1" applyBorder="1" applyAlignment="1">
      <alignment horizontal="center" vertical="center" shrinkToFit="1"/>
    </xf>
    <xf numFmtId="0" fontId="40" fillId="7" borderId="34" xfId="0" applyFont="1" applyFill="1" applyBorder="1" applyAlignment="1">
      <alignment horizontal="center" vertical="center" shrinkToFit="1"/>
    </xf>
    <xf numFmtId="0" fontId="40" fillId="6" borderId="35" xfId="0" applyFont="1" applyFill="1" applyBorder="1" applyAlignment="1">
      <alignment horizontal="center" vertical="center" shrinkToFit="1"/>
    </xf>
    <xf numFmtId="0" fontId="40" fillId="6" borderId="36" xfId="0" applyFont="1" applyFill="1" applyBorder="1" applyAlignment="1">
      <alignment horizontal="center" vertical="center" shrinkToFit="1"/>
    </xf>
    <xf numFmtId="0" fontId="40" fillId="6" borderId="37" xfId="0" applyFont="1" applyFill="1" applyBorder="1" applyAlignment="1">
      <alignment horizontal="center" vertical="center" shrinkToFit="1"/>
    </xf>
    <xf numFmtId="0" fontId="40" fillId="6" borderId="33" xfId="0" applyFont="1" applyFill="1" applyBorder="1" applyAlignment="1">
      <alignment horizontal="center" vertical="center" shrinkToFit="1"/>
    </xf>
    <xf numFmtId="0" fontId="40" fillId="6" borderId="34" xfId="0" applyFont="1" applyFill="1" applyBorder="1" applyAlignment="1">
      <alignment horizontal="center" vertical="center" shrinkToFit="1"/>
    </xf>
    <xf numFmtId="0" fontId="40" fillId="7" borderId="35" xfId="0" applyFont="1" applyFill="1" applyBorder="1" applyAlignment="1">
      <alignment horizontal="center" vertical="center"/>
    </xf>
    <xf numFmtId="0" fontId="40" fillId="7" borderId="36" xfId="0" applyFont="1" applyFill="1" applyBorder="1" applyAlignment="1">
      <alignment horizontal="center" vertical="center"/>
    </xf>
    <xf numFmtId="0" fontId="40" fillId="7" borderId="33" xfId="0" applyFont="1" applyFill="1" applyBorder="1" applyAlignment="1">
      <alignment horizontal="center" vertical="center"/>
    </xf>
    <xf numFmtId="0" fontId="40" fillId="7" borderId="37" xfId="0" applyFont="1" applyFill="1" applyBorder="1" applyAlignment="1">
      <alignment horizontal="center" vertical="center"/>
    </xf>
    <xf numFmtId="0" fontId="40" fillId="7" borderId="34" xfId="0" applyFont="1" applyFill="1" applyBorder="1" applyAlignment="1">
      <alignment horizontal="center" vertical="center"/>
    </xf>
    <xf numFmtId="0" fontId="40" fillId="5" borderId="22" xfId="0" applyFont="1" applyFill="1" applyBorder="1" applyAlignment="1">
      <alignment horizontal="center" vertical="center"/>
    </xf>
    <xf numFmtId="0" fontId="40" fillId="5" borderId="29" xfId="0" applyFont="1" applyFill="1" applyBorder="1" applyAlignment="1">
      <alignment horizontal="center" vertical="center"/>
    </xf>
    <xf numFmtId="0" fontId="40" fillId="5" borderId="31" xfId="0" applyFont="1" applyFill="1" applyBorder="1" applyAlignment="1">
      <alignment horizontal="center" vertical="center"/>
    </xf>
    <xf numFmtId="0" fontId="40" fillId="5" borderId="30" xfId="0" applyFont="1" applyFill="1" applyBorder="1" applyAlignment="1">
      <alignment horizontal="center" vertical="center"/>
    </xf>
    <xf numFmtId="0" fontId="40" fillId="5" borderId="24" xfId="0" applyFont="1" applyFill="1" applyBorder="1" applyAlignment="1">
      <alignment horizontal="center" vertical="center"/>
    </xf>
    <xf numFmtId="0" fontId="40" fillId="5" borderId="0" xfId="0" applyFont="1" applyFill="1" applyAlignment="1">
      <alignment horizontal="center" vertical="center"/>
    </xf>
    <xf numFmtId="0" fontId="40" fillId="5" borderId="32" xfId="0" applyFont="1" applyFill="1" applyBorder="1" applyAlignment="1">
      <alignment horizontal="center" vertical="center"/>
    </xf>
    <xf numFmtId="0" fontId="40" fillId="5" borderId="27" xfId="0" applyFont="1" applyFill="1" applyBorder="1" applyAlignment="1">
      <alignment horizontal="center" vertical="center"/>
    </xf>
    <xf numFmtId="0" fontId="40" fillId="5" borderId="23" xfId="0" applyFont="1" applyFill="1" applyBorder="1" applyAlignment="1">
      <alignment horizontal="center" vertical="center"/>
    </xf>
    <xf numFmtId="0" fontId="40" fillId="5" borderId="21" xfId="0" applyFont="1" applyFill="1" applyBorder="1" applyAlignment="1">
      <alignment horizontal="center" vertical="center"/>
    </xf>
    <xf numFmtId="0" fontId="40" fillId="5" borderId="25" xfId="0" applyFont="1" applyFill="1" applyBorder="1" applyAlignment="1">
      <alignment horizontal="center" vertical="center"/>
    </xf>
    <xf numFmtId="0" fontId="40" fillId="11" borderId="22" xfId="0" applyFont="1" applyFill="1" applyBorder="1" applyAlignment="1">
      <alignment horizontal="center" vertical="center"/>
    </xf>
    <xf numFmtId="0" fontId="40" fillId="11" borderId="29" xfId="0" applyFont="1" applyFill="1" applyBorder="1" applyAlignment="1">
      <alignment horizontal="center" vertical="center"/>
    </xf>
    <xf numFmtId="0" fontId="40" fillId="11" borderId="31" xfId="0" applyFont="1" applyFill="1" applyBorder="1" applyAlignment="1">
      <alignment horizontal="center" vertical="center"/>
    </xf>
    <xf numFmtId="0" fontId="40" fillId="11" borderId="30" xfId="0" applyFont="1" applyFill="1" applyBorder="1" applyAlignment="1">
      <alignment horizontal="center" vertical="center"/>
    </xf>
    <xf numFmtId="0" fontId="40" fillId="11" borderId="24" xfId="0" applyFont="1" applyFill="1" applyBorder="1" applyAlignment="1">
      <alignment horizontal="center" vertical="center"/>
    </xf>
    <xf numFmtId="0" fontId="40" fillId="11" borderId="0" xfId="0" applyFont="1" applyFill="1" applyAlignment="1">
      <alignment horizontal="center" vertical="center"/>
    </xf>
    <xf numFmtId="0" fontId="40" fillId="11" borderId="32" xfId="0" applyFont="1" applyFill="1" applyBorder="1" applyAlignment="1">
      <alignment horizontal="center" vertical="center"/>
    </xf>
    <xf numFmtId="0" fontId="40" fillId="11" borderId="27" xfId="0" applyFont="1" applyFill="1" applyBorder="1" applyAlignment="1">
      <alignment horizontal="center" vertical="center"/>
    </xf>
    <xf numFmtId="0" fontId="40" fillId="11" borderId="23" xfId="0" applyFont="1" applyFill="1" applyBorder="1" applyAlignment="1">
      <alignment horizontal="center" vertical="center"/>
    </xf>
    <xf numFmtId="0" fontId="40" fillId="11" borderId="21" xfId="0" applyFont="1" applyFill="1" applyBorder="1" applyAlignment="1">
      <alignment horizontal="center" vertical="center"/>
    </xf>
    <xf numFmtId="0" fontId="40" fillId="11" borderId="25" xfId="0" applyFont="1" applyFill="1" applyBorder="1" applyAlignment="1">
      <alignment horizontal="center" vertical="center"/>
    </xf>
    <xf numFmtId="0" fontId="40" fillId="11" borderId="26" xfId="0" applyFont="1" applyFill="1" applyBorder="1" applyAlignment="1">
      <alignment horizontal="center" vertical="center" shrinkToFit="1"/>
    </xf>
    <xf numFmtId="0" fontId="40" fillId="11" borderId="35" xfId="0" applyFont="1" applyFill="1" applyBorder="1" applyAlignment="1">
      <alignment horizontal="center" vertical="center" shrinkToFit="1"/>
    </xf>
    <xf numFmtId="0" fontId="40" fillId="11" borderId="27" xfId="0" applyFont="1" applyFill="1" applyBorder="1" applyAlignment="1">
      <alignment horizontal="center" vertical="center" shrinkToFit="1"/>
    </xf>
    <xf numFmtId="0" fontId="40" fillId="11" borderId="36" xfId="0" applyFont="1" applyFill="1" applyBorder="1" applyAlignment="1">
      <alignment horizontal="center" vertical="center" shrinkToFit="1"/>
    </xf>
    <xf numFmtId="0" fontId="40" fillId="11" borderId="28" xfId="0" applyFont="1" applyFill="1" applyBorder="1" applyAlignment="1">
      <alignment horizontal="center" vertical="center" shrinkToFit="1"/>
    </xf>
    <xf numFmtId="0" fontId="40" fillId="11" borderId="37" xfId="0" applyFont="1" applyFill="1" applyBorder="1" applyAlignment="1">
      <alignment horizontal="center" vertical="center" shrinkToFit="1"/>
    </xf>
    <xf numFmtId="0" fontId="40" fillId="11" borderId="33" xfId="0" applyFont="1" applyFill="1" applyBorder="1" applyAlignment="1">
      <alignment horizontal="center" vertical="center" shrinkToFit="1"/>
    </xf>
    <xf numFmtId="0" fontId="40" fillId="11" borderId="23" xfId="0" applyFont="1" applyFill="1" applyBorder="1" applyAlignment="1">
      <alignment horizontal="center" vertical="center" shrinkToFit="1"/>
    </xf>
    <xf numFmtId="0" fontId="40" fillId="11" borderId="21" xfId="0" applyFont="1" applyFill="1" applyBorder="1" applyAlignment="1">
      <alignment horizontal="center" vertical="center" shrinkToFit="1"/>
    </xf>
    <xf numFmtId="0" fontId="40" fillId="11" borderId="34" xfId="0" applyFont="1" applyFill="1" applyBorder="1" applyAlignment="1">
      <alignment horizontal="center" vertical="center" shrinkToFit="1"/>
    </xf>
    <xf numFmtId="0" fontId="59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59" fillId="0" borderId="0" xfId="0" applyNumberFormat="1" applyFont="1">
      <alignment vertical="center"/>
    </xf>
    <xf numFmtId="0" fontId="59" fillId="0" borderId="0" xfId="0" applyFont="1">
      <alignment vertical="center"/>
    </xf>
    <xf numFmtId="0" fontId="60" fillId="2" borderId="12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/>
    </xf>
    <xf numFmtId="0" fontId="60" fillId="11" borderId="15" xfId="0" applyFont="1" applyFill="1" applyBorder="1" applyAlignment="1">
      <alignment horizontal="center" vertical="center"/>
    </xf>
    <xf numFmtId="0" fontId="60" fillId="11" borderId="49" xfId="0" applyFont="1" applyFill="1" applyBorder="1" applyAlignment="1">
      <alignment horizontal="center" vertical="center"/>
    </xf>
    <xf numFmtId="176" fontId="59" fillId="0" borderId="0" xfId="0" applyNumberFormat="1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9" fillId="0" borderId="11" xfId="1" applyFont="1" applyBorder="1" applyAlignment="1">
      <alignment horizontal="center" vertical="center"/>
    </xf>
    <xf numFmtId="0" fontId="59" fillId="2" borderId="1" xfId="0" applyFont="1" applyFill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0" fontId="59" fillId="0" borderId="41" xfId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  <xf numFmtId="0" fontId="59" fillId="0" borderId="72" xfId="0" applyFont="1" applyBorder="1" applyAlignment="1">
      <alignment horizontal="center" vertical="center"/>
    </xf>
    <xf numFmtId="0" fontId="59" fillId="11" borderId="1" xfId="0" applyFont="1" applyFill="1" applyBorder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2" fillId="0" borderId="0" xfId="0" applyFont="1">
      <alignment vertical="center"/>
    </xf>
    <xf numFmtId="0" fontId="59" fillId="0" borderId="1" xfId="0" applyFont="1" applyBorder="1" applyAlignment="1">
      <alignment horizontal="center" vertical="center" shrinkToFit="1"/>
    </xf>
    <xf numFmtId="0" fontId="63" fillId="0" borderId="1" xfId="0" applyFont="1" applyBorder="1" applyAlignment="1">
      <alignment horizontal="center" vertical="center"/>
    </xf>
    <xf numFmtId="0" fontId="62" fillId="0" borderId="1" xfId="0" applyFont="1" applyBorder="1" applyAlignment="1">
      <alignment horizontal="left" vertical="center"/>
    </xf>
    <xf numFmtId="176" fontId="62" fillId="0" borderId="0" xfId="0" applyNumberFormat="1" applyFont="1">
      <alignment vertical="center"/>
    </xf>
    <xf numFmtId="0" fontId="62" fillId="0" borderId="1" xfId="0" applyFont="1" applyBorder="1">
      <alignment vertical="center"/>
    </xf>
    <xf numFmtId="0" fontId="59" fillId="0" borderId="1" xfId="0" applyFont="1" applyBorder="1" applyAlignment="1">
      <alignment horizontal="left" vertical="center"/>
    </xf>
    <xf numFmtId="0" fontId="62" fillId="0" borderId="0" xfId="0" applyFont="1" applyAlignment="1">
      <alignment horizontal="left" vertical="center"/>
    </xf>
    <xf numFmtId="0" fontId="59" fillId="6" borderId="1" xfId="0" applyFont="1" applyFill="1" applyBorder="1" applyAlignment="1">
      <alignment horizontal="center" vertical="center"/>
    </xf>
    <xf numFmtId="176" fontId="62" fillId="0" borderId="0" xfId="0" applyNumberFormat="1" applyFont="1" applyAlignment="1">
      <alignment horizontal="center" vertical="center"/>
    </xf>
    <xf numFmtId="0" fontId="59" fillId="7" borderId="1" xfId="0" applyFont="1" applyFill="1" applyBorder="1" applyAlignment="1">
      <alignment horizontal="center" vertical="center"/>
    </xf>
    <xf numFmtId="0" fontId="62" fillId="5" borderId="0" xfId="0" applyFont="1" applyFill="1" applyAlignment="1">
      <alignment horizontal="center" vertical="center"/>
    </xf>
    <xf numFmtId="0" fontId="59" fillId="0" borderId="53" xfId="1" applyFont="1" applyBorder="1" applyAlignment="1">
      <alignment horizontal="center" vertical="center"/>
    </xf>
    <xf numFmtId="0" fontId="59" fillId="11" borderId="46" xfId="0" applyFont="1" applyFill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0" fontId="62" fillId="0" borderId="46" xfId="0" applyFont="1" applyBorder="1" applyAlignment="1">
      <alignment horizontal="center" vertical="center"/>
    </xf>
    <xf numFmtId="0" fontId="59" fillId="7" borderId="19" xfId="0" applyFont="1" applyFill="1" applyBorder="1" applyAlignment="1">
      <alignment horizontal="center" vertical="center"/>
    </xf>
    <xf numFmtId="0" fontId="62" fillId="0" borderId="73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49" fontId="14" fillId="0" borderId="0" xfId="0" applyNumberFormat="1" applyFont="1" applyAlignment="1">
      <alignment horizontal="center" vertical="center"/>
    </xf>
    <xf numFmtId="49" fontId="30" fillId="0" borderId="3" xfId="0" applyNumberFormat="1" applyFont="1" applyBorder="1" applyAlignment="1">
      <alignment horizontal="center" vertical="center"/>
    </xf>
    <xf numFmtId="49" fontId="30" fillId="0" borderId="2" xfId="0" applyNumberFormat="1" applyFont="1" applyBorder="1" applyAlignment="1">
      <alignment horizontal="center" vertical="center"/>
    </xf>
    <xf numFmtId="49" fontId="30" fillId="0" borderId="10" xfId="0" applyNumberFormat="1" applyFont="1" applyBorder="1" applyAlignment="1">
      <alignment horizontal="center" vertical="center"/>
    </xf>
    <xf numFmtId="49" fontId="30" fillId="0" borderId="53" xfId="0" applyNumberFormat="1" applyFont="1" applyBorder="1" applyAlignment="1">
      <alignment horizontal="center" vertical="center"/>
    </xf>
    <xf numFmtId="49" fontId="30" fillId="0" borderId="46" xfId="0" applyNumberFormat="1" applyFont="1" applyBorder="1" applyAlignment="1">
      <alignment horizontal="center" vertical="center"/>
    </xf>
    <xf numFmtId="49" fontId="30" fillId="0" borderId="54" xfId="0" applyNumberFormat="1" applyFont="1" applyBorder="1" applyAlignment="1">
      <alignment horizontal="center" vertical="center"/>
    </xf>
    <xf numFmtId="0" fontId="57" fillId="0" borderId="44" xfId="0" applyFont="1" applyBorder="1" applyAlignment="1">
      <alignment horizontal="center"/>
    </xf>
    <xf numFmtId="0" fontId="57" fillId="0" borderId="1" xfId="0" applyFont="1" applyBorder="1" applyAlignment="1">
      <alignment horizontal="center"/>
    </xf>
    <xf numFmtId="0" fontId="57" fillId="0" borderId="14" xfId="0" applyFont="1" applyBorder="1" applyAlignment="1">
      <alignment horizontal="center"/>
    </xf>
    <xf numFmtId="0" fontId="57" fillId="0" borderId="47" xfId="0" applyFont="1" applyBorder="1" applyAlignment="1">
      <alignment horizontal="center"/>
    </xf>
    <xf numFmtId="0" fontId="57" fillId="0" borderId="48" xfId="0" applyFont="1" applyBorder="1" applyAlignment="1">
      <alignment horizontal="center"/>
    </xf>
    <xf numFmtId="0" fontId="57" fillId="0" borderId="67" xfId="0" applyFont="1" applyBorder="1" applyAlignment="1">
      <alignment horizontal="center"/>
    </xf>
    <xf numFmtId="176" fontId="59" fillId="0" borderId="0" xfId="0" applyNumberFormat="1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49" fontId="15" fillId="0" borderId="45" xfId="0" applyNumberFormat="1" applyFont="1" applyBorder="1" applyAlignment="1">
      <alignment horizontal="center" vertical="center"/>
    </xf>
    <xf numFmtId="49" fontId="15" fillId="0" borderId="58" xfId="0" applyNumberFormat="1" applyFont="1" applyBorder="1" applyAlignment="1">
      <alignment horizontal="center" vertical="center"/>
    </xf>
    <xf numFmtId="49" fontId="15" fillId="0" borderId="20" xfId="0" applyNumberFormat="1" applyFont="1" applyBorder="1" applyAlignment="1">
      <alignment horizontal="center" vertical="center"/>
    </xf>
    <xf numFmtId="49" fontId="15" fillId="0" borderId="54" xfId="0" applyNumberFormat="1" applyFont="1" applyBorder="1" applyAlignment="1">
      <alignment horizontal="center" vertical="center"/>
    </xf>
    <xf numFmtId="49" fontId="21" fillId="0" borderId="21" xfId="0" applyNumberFormat="1" applyFont="1" applyBorder="1" applyAlignment="1">
      <alignment horizontal="center" vertical="center"/>
    </xf>
    <xf numFmtId="49" fontId="25" fillId="0" borderId="61" xfId="0" applyNumberFormat="1" applyFont="1" applyBorder="1" applyAlignment="1">
      <alignment horizontal="center" vertical="center"/>
    </xf>
    <xf numFmtId="49" fontId="25" fillId="0" borderId="62" xfId="0" applyNumberFormat="1" applyFont="1" applyBorder="1" applyAlignment="1">
      <alignment horizontal="center" vertical="center"/>
    </xf>
    <xf numFmtId="49" fontId="25" fillId="0" borderId="63" xfId="0" applyNumberFormat="1" applyFont="1" applyBorder="1" applyAlignment="1">
      <alignment horizontal="center" vertical="center"/>
    </xf>
    <xf numFmtId="49" fontId="25" fillId="0" borderId="70" xfId="0" applyNumberFormat="1" applyFont="1" applyBorder="1" applyAlignment="1">
      <alignment horizontal="center" vertical="center"/>
    </xf>
    <xf numFmtId="49" fontId="15" fillId="0" borderId="59" xfId="0" applyNumberFormat="1" applyFont="1" applyBorder="1" applyAlignment="1">
      <alignment horizontal="center" vertical="center"/>
    </xf>
    <xf numFmtId="49" fontId="15" fillId="0" borderId="60" xfId="0" applyNumberFormat="1" applyFont="1" applyBorder="1" applyAlignment="1">
      <alignment horizontal="center" vertical="center"/>
    </xf>
    <xf numFmtId="49" fontId="15" fillId="0" borderId="55" xfId="0" applyNumberFormat="1" applyFont="1" applyBorder="1" applyAlignment="1">
      <alignment horizontal="center" vertical="center"/>
    </xf>
    <xf numFmtId="49" fontId="15" fillId="0" borderId="56" xfId="0" applyNumberFormat="1" applyFont="1" applyBorder="1" applyAlignment="1">
      <alignment horizontal="center" vertical="center"/>
    </xf>
    <xf numFmtId="49" fontId="15" fillId="0" borderId="57" xfId="0" applyNumberFormat="1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71" xfId="0" applyFont="1" applyBorder="1" applyAlignment="1">
      <alignment horizontal="center" vertical="center"/>
    </xf>
    <xf numFmtId="0" fontId="59" fillId="5" borderId="50" xfId="1" applyFont="1" applyFill="1" applyBorder="1" applyAlignment="1">
      <alignment horizontal="center" vertical="center"/>
    </xf>
    <xf numFmtId="0" fontId="59" fillId="0" borderId="51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 vertical="center"/>
    </xf>
    <xf numFmtId="0" fontId="59" fillId="12" borderId="11" xfId="1" applyFont="1" applyFill="1" applyBorder="1" applyAlignment="1">
      <alignment horizontal="center" vertical="center"/>
    </xf>
    <xf numFmtId="176" fontId="59" fillId="0" borderId="1" xfId="0" applyNumberFormat="1" applyFont="1" applyBorder="1" applyAlignment="1">
      <alignment horizontal="left" vertical="center"/>
    </xf>
    <xf numFmtId="0" fontId="59" fillId="0" borderId="46" xfId="0" applyFont="1" applyBorder="1" applyAlignment="1">
      <alignment horizontal="left" vertical="center"/>
    </xf>
    <xf numFmtId="0" fontId="59" fillId="0" borderId="19" xfId="0" applyFont="1" applyBorder="1" applyAlignment="1">
      <alignment horizontal="left" vertical="center"/>
    </xf>
  </cellXfs>
  <cellStyles count="3">
    <cellStyle name="一般" xfId="0" builtinId="0"/>
    <cellStyle name="一般 2" xfId="1" xr:uid="{00000000-0005-0000-0000-000001000000}"/>
    <cellStyle name="一般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451049</xdr:colOff>
      <xdr:row>22</xdr:row>
      <xdr:rowOff>55563</xdr:rowOff>
    </xdr:from>
    <xdr:to>
      <xdr:col>25</xdr:col>
      <xdr:colOff>317500</xdr:colOff>
      <xdr:row>42</xdr:row>
      <xdr:rowOff>22620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2DCCD187-9AF5-4ED9-888C-2CBEBC248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55924" y="4024313"/>
          <a:ext cx="6137076" cy="3459557"/>
        </a:xfrm>
        <a:prstGeom prst="rect">
          <a:avLst/>
        </a:prstGeom>
      </xdr:spPr>
    </xdr:pic>
    <xdr:clientData/>
  </xdr:twoCellAnchor>
  <xdr:twoCellAnchor editAs="oneCell">
    <xdr:from>
      <xdr:col>15</xdr:col>
      <xdr:colOff>451049</xdr:colOff>
      <xdr:row>15</xdr:row>
      <xdr:rowOff>55563</xdr:rowOff>
    </xdr:from>
    <xdr:to>
      <xdr:col>25</xdr:col>
      <xdr:colOff>317500</xdr:colOff>
      <xdr:row>35</xdr:row>
      <xdr:rowOff>22620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1723F6A6-4C8F-478C-9144-A97061952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52749" y="2836863"/>
          <a:ext cx="6152951" cy="35167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wssp2580\Desktop\&#25991;&#23665;\2023&#31179;&#23395;&#32879;&#36093;\&#31179;&#23395;&#31478;&#36093;&#32232;&#25490;2.1.xlsx" TargetMode="External"/><Relationship Id="rId1" Type="http://schemas.openxmlformats.org/officeDocument/2006/relationships/externalLinkPath" Target="/Users/wssp2580/Desktop/&#25991;&#23665;/2023&#31179;&#23395;&#32879;&#36093;/&#31179;&#23395;&#31478;&#36093;&#32232;&#25490;2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 公告"/>
      <sheetName val="賽程表2.0"/>
      <sheetName val="籤號選擇"/>
      <sheetName val="時間表"/>
      <sheetName val="競賽費明細"/>
      <sheetName val="匯款資料"/>
      <sheetName val="球隊會外賽登錄"/>
      <sheetName val="積分表"/>
    </sheetNames>
    <sheetDataSet>
      <sheetData sheetId="0"/>
      <sheetData sheetId="1"/>
      <sheetData sheetId="2">
        <row r="5">
          <cell r="M5" t="str">
            <v>Alcoholism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15"/>
  <sheetViews>
    <sheetView zoomScale="80" zoomScaleNormal="80" workbookViewId="0">
      <selection activeCell="D20" sqref="D20"/>
    </sheetView>
  </sheetViews>
  <sheetFormatPr defaultColWidth="9" defaultRowHeight="19.5" x14ac:dyDescent="0.4"/>
  <cols>
    <col min="1" max="1" width="2.6328125" style="4" customWidth="1"/>
    <col min="2" max="2" width="15.1796875" style="4" customWidth="1"/>
    <col min="3" max="3" width="15" style="4" customWidth="1"/>
    <col min="4" max="4" width="16.453125" style="4" customWidth="1"/>
    <col min="5" max="5" width="16.08984375" style="4" customWidth="1"/>
    <col min="6" max="6" width="22.36328125" style="4" customWidth="1"/>
    <col min="7" max="16384" width="9" style="4"/>
  </cols>
  <sheetData>
    <row r="1" spans="2:17" ht="28.5" customHeight="1" x14ac:dyDescent="0.4">
      <c r="B1" s="308" t="s">
        <v>32</v>
      </c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</row>
    <row r="2" spans="2:17" x14ac:dyDescent="0.4">
      <c r="B2" s="307" t="s">
        <v>29</v>
      </c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</row>
    <row r="3" spans="2:17" x14ac:dyDescent="0.4">
      <c r="B3" s="307" t="s">
        <v>33</v>
      </c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</row>
    <row r="4" spans="2:17" x14ac:dyDescent="0.4">
      <c r="B4" s="307" t="s">
        <v>15</v>
      </c>
      <c r="C4" s="307"/>
      <c r="D4" s="307"/>
      <c r="E4" s="307"/>
      <c r="F4" s="307"/>
      <c r="G4" s="307"/>
      <c r="H4" s="307"/>
      <c r="I4" s="307"/>
      <c r="J4" s="307"/>
      <c r="K4" s="307"/>
      <c r="L4" s="5"/>
      <c r="M4" s="5"/>
      <c r="N4" s="5"/>
      <c r="O4" s="5"/>
      <c r="P4" s="5"/>
      <c r="Q4" s="5"/>
    </row>
    <row r="5" spans="2:17" x14ac:dyDescent="0.4">
      <c r="B5" s="307" t="s">
        <v>12</v>
      </c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</row>
    <row r="6" spans="2:17" x14ac:dyDescent="0.4">
      <c r="B6" s="307" t="s">
        <v>16</v>
      </c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</row>
    <row r="7" spans="2:17" x14ac:dyDescent="0.4">
      <c r="B7" s="307" t="s">
        <v>30</v>
      </c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7"/>
    </row>
    <row r="8" spans="2:17" x14ac:dyDescent="0.4">
      <c r="B8" s="307" t="s">
        <v>31</v>
      </c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</row>
    <row r="9" spans="2:17" x14ac:dyDescent="0.4">
      <c r="B9" s="310" t="s">
        <v>17</v>
      </c>
      <c r="C9" s="310"/>
      <c r="D9" s="310"/>
      <c r="E9" s="310"/>
      <c r="F9" s="310"/>
      <c r="G9" s="310"/>
      <c r="H9" s="310"/>
      <c r="I9" s="310"/>
      <c r="J9" s="310"/>
      <c r="K9" s="310"/>
      <c r="L9" s="310"/>
      <c r="M9" s="310"/>
    </row>
    <row r="10" spans="2:17" x14ac:dyDescent="0.4">
      <c r="B10" s="310" t="s">
        <v>13</v>
      </c>
      <c r="C10" s="310"/>
      <c r="D10" s="310"/>
      <c r="E10" s="310"/>
      <c r="F10" s="310"/>
      <c r="G10" s="310"/>
      <c r="H10" s="310"/>
      <c r="I10" s="310"/>
      <c r="J10" s="310"/>
      <c r="K10" s="310"/>
      <c r="L10" s="310"/>
      <c r="M10" s="310"/>
    </row>
    <row r="11" spans="2:17" x14ac:dyDescent="0.4">
      <c r="B11" s="310" t="s">
        <v>18</v>
      </c>
      <c r="C11" s="310"/>
      <c r="D11" s="310"/>
      <c r="E11" s="310"/>
      <c r="F11" s="310"/>
      <c r="G11" s="310"/>
      <c r="H11" s="310"/>
      <c r="I11" s="310"/>
      <c r="J11" s="310"/>
      <c r="K11" s="310"/>
      <c r="L11" s="310"/>
      <c r="M11" s="310"/>
    </row>
    <row r="12" spans="2:17" x14ac:dyDescent="0.4">
      <c r="B12" s="310" t="s">
        <v>27</v>
      </c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0"/>
    </row>
    <row r="13" spans="2:17" x14ac:dyDescent="0.4">
      <c r="B13" s="309"/>
      <c r="C13" s="309"/>
      <c r="D13" s="309"/>
      <c r="E13" s="309"/>
      <c r="F13" s="309"/>
      <c r="G13" s="309"/>
      <c r="H13" s="309"/>
      <c r="I13" s="309"/>
      <c r="J13" s="309"/>
      <c r="K13" s="309"/>
      <c r="L13" s="309"/>
      <c r="M13" s="6"/>
    </row>
    <row r="14" spans="2:17" x14ac:dyDescent="0.4">
      <c r="B14" s="309" t="s">
        <v>14</v>
      </c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6"/>
    </row>
    <row r="15" spans="2:17" x14ac:dyDescent="0.4">
      <c r="B15" s="309"/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</row>
  </sheetData>
  <mergeCells count="15">
    <mergeCell ref="B13:L13"/>
    <mergeCell ref="B14:L14"/>
    <mergeCell ref="B15:M15"/>
    <mergeCell ref="B7:M7"/>
    <mergeCell ref="B8:M8"/>
    <mergeCell ref="B9:M9"/>
    <mergeCell ref="B10:M10"/>
    <mergeCell ref="B11:M11"/>
    <mergeCell ref="B12:M12"/>
    <mergeCell ref="B6:M6"/>
    <mergeCell ref="B1:M1"/>
    <mergeCell ref="B2:M2"/>
    <mergeCell ref="B3:Q3"/>
    <mergeCell ref="B4:K4"/>
    <mergeCell ref="B5:M5"/>
  </mergeCells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0"/>
  <sheetViews>
    <sheetView zoomScale="80" zoomScaleNormal="80" workbookViewId="0">
      <pane ySplit="1" topLeftCell="A2" activePane="bottomLeft" state="frozen"/>
      <selection pane="bottomLeft"/>
    </sheetView>
  </sheetViews>
  <sheetFormatPr defaultColWidth="9" defaultRowHeight="12.5" x14ac:dyDescent="0.4"/>
  <cols>
    <col min="1" max="1" width="1.08984375" style="80" customWidth="1"/>
    <col min="2" max="2" width="5.81640625" style="7" customWidth="1"/>
    <col min="3" max="3" width="14.1796875" style="115" customWidth="1"/>
    <col min="4" max="5" width="6.6328125" style="115" customWidth="1"/>
    <col min="6" max="6" width="1.1796875" style="7" customWidth="1"/>
    <col min="7" max="7" width="5.81640625" style="7" customWidth="1"/>
    <col min="8" max="8" width="17.1796875" style="115" customWidth="1"/>
    <col min="9" max="10" width="6.6328125" style="115" customWidth="1"/>
    <col min="11" max="11" width="1.1796875" style="7" customWidth="1"/>
    <col min="12" max="12" width="5.81640625" style="7" customWidth="1"/>
    <col min="13" max="15" width="6.6328125" style="115" customWidth="1"/>
    <col min="16" max="16" width="4.81640625" style="80" customWidth="1"/>
    <col min="17" max="103" width="9" style="80" customWidth="1"/>
    <col min="104" max="104" width="3.08984375" style="80" customWidth="1"/>
    <col min="105" max="16384" width="9" style="80"/>
  </cols>
  <sheetData>
    <row r="1" spans="1:15" ht="18" customHeight="1" thickTop="1" thickBot="1" x14ac:dyDescent="0.45">
      <c r="B1" s="117" t="s">
        <v>2</v>
      </c>
      <c r="C1" s="118" t="s">
        <v>9</v>
      </c>
      <c r="D1" s="118" t="s">
        <v>19</v>
      </c>
      <c r="E1" s="118" t="s">
        <v>46</v>
      </c>
      <c r="F1" s="119"/>
      <c r="G1" s="117" t="s">
        <v>2</v>
      </c>
      <c r="H1" s="118" t="s">
        <v>9</v>
      </c>
      <c r="I1" s="118" t="s">
        <v>19</v>
      </c>
      <c r="J1" s="118" t="s">
        <v>46</v>
      </c>
      <c r="K1" s="120"/>
      <c r="L1" s="117" t="s">
        <v>2</v>
      </c>
      <c r="M1" s="118" t="s">
        <v>9</v>
      </c>
      <c r="N1" s="118" t="s">
        <v>19</v>
      </c>
      <c r="O1" s="118" t="s">
        <v>46</v>
      </c>
    </row>
    <row r="2" spans="1:15" ht="14" customHeight="1" x14ac:dyDescent="0.4">
      <c r="B2" s="312" t="s">
        <v>143</v>
      </c>
      <c r="C2" s="313"/>
      <c r="D2" s="313"/>
      <c r="E2" s="314"/>
      <c r="F2" s="116"/>
      <c r="G2" s="312" t="s">
        <v>144</v>
      </c>
      <c r="H2" s="313"/>
      <c r="I2" s="313"/>
      <c r="J2" s="314"/>
      <c r="K2" s="116"/>
      <c r="L2" s="312" t="s">
        <v>145</v>
      </c>
      <c r="M2" s="313"/>
      <c r="N2" s="313"/>
      <c r="O2" s="314"/>
    </row>
    <row r="3" spans="1:15" ht="12" customHeight="1" x14ac:dyDescent="0.4">
      <c r="B3" s="76" t="s">
        <v>0</v>
      </c>
      <c r="C3" s="126" t="s">
        <v>197</v>
      </c>
      <c r="D3" s="81" t="s">
        <v>76</v>
      </c>
      <c r="E3" s="82" t="s">
        <v>76</v>
      </c>
      <c r="G3" s="76" t="s">
        <v>0</v>
      </c>
      <c r="H3" s="127" t="s">
        <v>206</v>
      </c>
      <c r="I3" s="81" t="s">
        <v>82</v>
      </c>
      <c r="J3" s="83"/>
      <c r="L3" s="76" t="s">
        <v>0</v>
      </c>
      <c r="M3" s="84" t="s">
        <v>77</v>
      </c>
      <c r="N3" s="85" t="s">
        <v>54</v>
      </c>
      <c r="O3" s="86"/>
    </row>
    <row r="4" spans="1:15" ht="12" customHeight="1" x14ac:dyDescent="0.4">
      <c r="B4" s="76" t="s">
        <v>3</v>
      </c>
      <c r="C4" s="126" t="s">
        <v>198</v>
      </c>
      <c r="D4" s="81" t="s">
        <v>83</v>
      </c>
      <c r="E4" s="82" t="s">
        <v>83</v>
      </c>
      <c r="G4" s="76" t="s">
        <v>3</v>
      </c>
      <c r="H4" s="127" t="s">
        <v>208</v>
      </c>
      <c r="I4" s="81" t="s">
        <v>75</v>
      </c>
      <c r="J4" s="83"/>
      <c r="L4" s="76" t="s">
        <v>3</v>
      </c>
      <c r="M4" s="84" t="s">
        <v>84</v>
      </c>
      <c r="N4" s="85" t="s">
        <v>61</v>
      </c>
      <c r="O4" s="86"/>
    </row>
    <row r="5" spans="1:15" ht="12" customHeight="1" x14ac:dyDescent="0.4">
      <c r="B5" s="76" t="s">
        <v>4</v>
      </c>
      <c r="C5" s="126" t="s">
        <v>199</v>
      </c>
      <c r="D5" s="81" t="s">
        <v>90</v>
      </c>
      <c r="E5" s="82" t="s">
        <v>90</v>
      </c>
      <c r="G5" s="76" t="s">
        <v>4</v>
      </c>
      <c r="H5" s="127" t="s">
        <v>209</v>
      </c>
      <c r="I5" s="81" t="s">
        <v>96</v>
      </c>
      <c r="J5" s="83"/>
      <c r="L5" s="76" t="s">
        <v>4</v>
      </c>
      <c r="M5" s="84" t="s">
        <v>91</v>
      </c>
      <c r="N5" s="85" t="s">
        <v>68</v>
      </c>
      <c r="O5" s="86"/>
    </row>
    <row r="6" spans="1:15" ht="12" customHeight="1" x14ac:dyDescent="0.4">
      <c r="B6" s="76" t="s">
        <v>1</v>
      </c>
      <c r="C6" s="126" t="s">
        <v>200</v>
      </c>
      <c r="D6" s="81" t="s">
        <v>97</v>
      </c>
      <c r="E6" s="82" t="s">
        <v>97</v>
      </c>
      <c r="G6" s="76" t="s">
        <v>1</v>
      </c>
      <c r="H6" s="127" t="s">
        <v>210</v>
      </c>
      <c r="I6" s="81" t="s">
        <v>89</v>
      </c>
      <c r="J6" s="83"/>
      <c r="L6" s="76" t="s">
        <v>1</v>
      </c>
      <c r="M6" s="84" t="s">
        <v>98</v>
      </c>
      <c r="N6" s="85" t="s">
        <v>75</v>
      </c>
      <c r="O6" s="86"/>
    </row>
    <row r="7" spans="1:15" ht="12" customHeight="1" x14ac:dyDescent="0.4">
      <c r="B7" s="76" t="s">
        <v>5</v>
      </c>
      <c r="C7" s="126" t="s">
        <v>201</v>
      </c>
      <c r="D7" s="81" t="s">
        <v>48</v>
      </c>
      <c r="E7" s="82" t="s">
        <v>48</v>
      </c>
      <c r="G7" s="76" t="s">
        <v>5</v>
      </c>
      <c r="H7" s="127" t="s">
        <v>211</v>
      </c>
      <c r="I7" s="81" t="s">
        <v>54</v>
      </c>
      <c r="J7" s="83"/>
      <c r="L7" s="76" t="s">
        <v>5</v>
      </c>
      <c r="M7" s="84" t="s">
        <v>49</v>
      </c>
      <c r="N7" s="85" t="s">
        <v>82</v>
      </c>
      <c r="O7" s="86"/>
    </row>
    <row r="8" spans="1:15" ht="12" customHeight="1" x14ac:dyDescent="0.4">
      <c r="B8" s="76" t="s">
        <v>6</v>
      </c>
      <c r="C8" s="126" t="s">
        <v>202</v>
      </c>
      <c r="D8" s="81" t="s">
        <v>55</v>
      </c>
      <c r="E8" s="82" t="s">
        <v>55</v>
      </c>
      <c r="G8" s="76" t="s">
        <v>6</v>
      </c>
      <c r="H8" s="127" t="s">
        <v>212</v>
      </c>
      <c r="I8" s="81" t="s">
        <v>61</v>
      </c>
      <c r="J8" s="83"/>
      <c r="L8" s="76" t="s">
        <v>6</v>
      </c>
      <c r="M8" s="84" t="s">
        <v>56</v>
      </c>
      <c r="N8" s="85" t="s">
        <v>89</v>
      </c>
      <c r="O8" s="86"/>
    </row>
    <row r="9" spans="1:15" ht="12" customHeight="1" x14ac:dyDescent="0.4">
      <c r="B9" s="76" t="s">
        <v>7</v>
      </c>
      <c r="C9" s="126" t="s">
        <v>203</v>
      </c>
      <c r="D9" s="81" t="s">
        <v>62</v>
      </c>
      <c r="E9" s="82" t="s">
        <v>62</v>
      </c>
      <c r="G9" s="76" t="s">
        <v>7</v>
      </c>
      <c r="H9" s="127" t="s">
        <v>214</v>
      </c>
      <c r="I9" s="81" t="s">
        <v>68</v>
      </c>
      <c r="J9" s="83"/>
      <c r="L9" s="76" t="s">
        <v>7</v>
      </c>
      <c r="M9" s="84" t="s">
        <v>63</v>
      </c>
      <c r="N9" s="85" t="s">
        <v>96</v>
      </c>
      <c r="O9" s="86"/>
    </row>
    <row r="10" spans="1:15" ht="12" customHeight="1" thickBot="1" x14ac:dyDescent="0.45">
      <c r="B10" s="78" t="s">
        <v>8</v>
      </c>
      <c r="C10" s="126" t="s">
        <v>204</v>
      </c>
      <c r="D10" s="87" t="s">
        <v>69</v>
      </c>
      <c r="E10" s="88" t="s">
        <v>69</v>
      </c>
      <c r="G10" s="78" t="s">
        <v>8</v>
      </c>
      <c r="H10" s="127" t="s">
        <v>215</v>
      </c>
      <c r="I10" s="89"/>
      <c r="J10" s="90"/>
      <c r="L10" s="78" t="s">
        <v>8</v>
      </c>
      <c r="M10" s="91" t="s">
        <v>70</v>
      </c>
      <c r="N10" s="89"/>
      <c r="O10" s="92"/>
    </row>
    <row r="11" spans="1:15" ht="12" customHeight="1" thickBot="1" x14ac:dyDescent="0.45">
      <c r="B11" s="79"/>
      <c r="C11" s="93"/>
      <c r="D11" s="94"/>
      <c r="E11" s="94"/>
      <c r="G11" s="79"/>
      <c r="H11" s="95"/>
      <c r="I11" s="96"/>
      <c r="J11" s="95"/>
      <c r="L11" s="79"/>
      <c r="M11" s="94"/>
      <c r="N11" s="96"/>
      <c r="O11" s="93"/>
    </row>
    <row r="12" spans="1:15" s="121" customFormat="1" ht="14" customHeight="1" x14ac:dyDescent="0.4">
      <c r="B12" s="315" t="s">
        <v>146</v>
      </c>
      <c r="C12" s="316"/>
      <c r="D12" s="316"/>
      <c r="E12" s="317"/>
      <c r="F12" s="116"/>
      <c r="G12" s="315" t="s">
        <v>147</v>
      </c>
      <c r="H12" s="316"/>
      <c r="I12" s="316"/>
      <c r="J12" s="317"/>
      <c r="K12" s="116"/>
      <c r="L12" s="315" t="s">
        <v>148</v>
      </c>
      <c r="M12" s="316"/>
      <c r="N12" s="316"/>
      <c r="O12" s="317"/>
    </row>
    <row r="13" spans="1:15" ht="12" customHeight="1" x14ac:dyDescent="0.4">
      <c r="A13" s="7"/>
      <c r="B13" s="76" t="s">
        <v>0</v>
      </c>
      <c r="C13" s="81" t="s">
        <v>77</v>
      </c>
      <c r="D13" s="97" t="s">
        <v>52</v>
      </c>
      <c r="E13" s="98"/>
      <c r="G13" s="76" t="s">
        <v>0</v>
      </c>
      <c r="H13" s="84" t="s">
        <v>50</v>
      </c>
      <c r="I13" s="99"/>
      <c r="J13" s="98"/>
      <c r="L13" s="76" t="s">
        <v>0</v>
      </c>
      <c r="M13" s="84" t="s">
        <v>79</v>
      </c>
      <c r="N13" s="85" t="s">
        <v>77</v>
      </c>
      <c r="O13" s="100" t="s">
        <v>221</v>
      </c>
    </row>
    <row r="14" spans="1:15" ht="12" customHeight="1" x14ac:dyDescent="0.4">
      <c r="A14" s="7"/>
      <c r="B14" s="76" t="s">
        <v>3</v>
      </c>
      <c r="C14" s="81" t="s">
        <v>84</v>
      </c>
      <c r="D14" s="97" t="s">
        <v>234</v>
      </c>
      <c r="E14" s="98"/>
      <c r="G14" s="76" t="s">
        <v>3</v>
      </c>
      <c r="H14" s="84" t="s">
        <v>57</v>
      </c>
      <c r="I14" s="99"/>
      <c r="J14" s="98"/>
      <c r="L14" s="76" t="s">
        <v>3</v>
      </c>
      <c r="M14" s="84" t="s">
        <v>86</v>
      </c>
      <c r="N14" s="85" t="s">
        <v>84</v>
      </c>
      <c r="O14" s="100" t="s">
        <v>224</v>
      </c>
    </row>
    <row r="15" spans="1:15" ht="12" customHeight="1" x14ac:dyDescent="0.4">
      <c r="B15" s="76" t="s">
        <v>4</v>
      </c>
      <c r="C15" s="81" t="s">
        <v>91</v>
      </c>
      <c r="D15" s="97" t="s">
        <v>237</v>
      </c>
      <c r="E15" s="98"/>
      <c r="G15" s="76" t="s">
        <v>4</v>
      </c>
      <c r="H15" s="84" t="s">
        <v>64</v>
      </c>
      <c r="I15" s="99"/>
      <c r="J15" s="98"/>
      <c r="L15" s="76" t="s">
        <v>4</v>
      </c>
      <c r="M15" s="84" t="s">
        <v>93</v>
      </c>
      <c r="N15" s="85" t="s">
        <v>91</v>
      </c>
      <c r="O15" s="100" t="s">
        <v>227</v>
      </c>
    </row>
    <row r="16" spans="1:15" ht="12" customHeight="1" x14ac:dyDescent="0.4">
      <c r="B16" s="76" t="s">
        <v>1</v>
      </c>
      <c r="C16" s="81" t="s">
        <v>98</v>
      </c>
      <c r="D16" s="97" t="s">
        <v>240</v>
      </c>
      <c r="E16" s="98"/>
      <c r="G16" s="76" t="s">
        <v>1</v>
      </c>
      <c r="H16" s="84" t="s">
        <v>71</v>
      </c>
      <c r="I16" s="99"/>
      <c r="J16" s="98"/>
      <c r="L16" s="76" t="s">
        <v>1</v>
      </c>
      <c r="M16" s="84" t="s">
        <v>100</v>
      </c>
      <c r="N16" s="85" t="s">
        <v>98</v>
      </c>
      <c r="O16" s="100" t="s">
        <v>230</v>
      </c>
    </row>
    <row r="17" spans="1:16" ht="12" customHeight="1" x14ac:dyDescent="0.4">
      <c r="A17" s="7"/>
      <c r="B17" s="76" t="s">
        <v>5</v>
      </c>
      <c r="C17" s="81" t="s">
        <v>49</v>
      </c>
      <c r="D17" s="99"/>
      <c r="E17" s="98"/>
      <c r="G17" s="76" t="s">
        <v>5</v>
      </c>
      <c r="H17" s="84" t="s">
        <v>78</v>
      </c>
      <c r="I17" s="99"/>
      <c r="J17" s="98"/>
      <c r="L17" s="76" t="s">
        <v>5</v>
      </c>
      <c r="M17" s="84" t="s">
        <v>51</v>
      </c>
      <c r="N17" s="85" t="s">
        <v>49</v>
      </c>
      <c r="O17" s="100" t="s">
        <v>76</v>
      </c>
    </row>
    <row r="18" spans="1:16" ht="12" customHeight="1" x14ac:dyDescent="0.4">
      <c r="A18" s="7"/>
      <c r="B18" s="76" t="s">
        <v>6</v>
      </c>
      <c r="C18" s="81" t="s">
        <v>56</v>
      </c>
      <c r="D18" s="99"/>
      <c r="E18" s="98"/>
      <c r="G18" s="76" t="s">
        <v>6</v>
      </c>
      <c r="H18" s="84" t="s">
        <v>85</v>
      </c>
      <c r="I18" s="99"/>
      <c r="J18" s="98"/>
      <c r="L18" s="76" t="s">
        <v>6</v>
      </c>
      <c r="M18" s="84" t="s">
        <v>58</v>
      </c>
      <c r="N18" s="85" t="s">
        <v>56</v>
      </c>
      <c r="O18" s="100" t="s">
        <v>217</v>
      </c>
    </row>
    <row r="19" spans="1:16" ht="12" customHeight="1" x14ac:dyDescent="0.4">
      <c r="A19" s="7"/>
      <c r="B19" s="76" t="s">
        <v>7</v>
      </c>
      <c r="C19" s="81" t="s">
        <v>63</v>
      </c>
      <c r="D19" s="99"/>
      <c r="E19" s="98"/>
      <c r="G19" s="76" t="s">
        <v>7</v>
      </c>
      <c r="H19" s="84" t="s">
        <v>92</v>
      </c>
      <c r="I19" s="99"/>
      <c r="J19" s="98"/>
      <c r="L19" s="76" t="s">
        <v>7</v>
      </c>
      <c r="M19" s="84" t="s">
        <v>65</v>
      </c>
      <c r="N19" s="85" t="s">
        <v>63</v>
      </c>
      <c r="O19" s="100" t="s">
        <v>216</v>
      </c>
    </row>
    <row r="20" spans="1:16" ht="12" customHeight="1" thickBot="1" x14ac:dyDescent="0.45">
      <c r="A20" s="7"/>
      <c r="B20" s="77" t="s">
        <v>8</v>
      </c>
      <c r="C20" s="101" t="s">
        <v>70</v>
      </c>
      <c r="D20" s="102"/>
      <c r="E20" s="103"/>
      <c r="G20" s="77" t="s">
        <v>8</v>
      </c>
      <c r="H20" s="104" t="s">
        <v>99</v>
      </c>
      <c r="I20" s="102"/>
      <c r="J20" s="103"/>
      <c r="L20" s="77" t="s">
        <v>8</v>
      </c>
      <c r="M20" s="104" t="s">
        <v>72</v>
      </c>
      <c r="N20" s="105" t="s">
        <v>70</v>
      </c>
      <c r="O20" s="106" t="s">
        <v>97</v>
      </c>
    </row>
    <row r="21" spans="1:16" ht="12" customHeight="1" thickBot="1" x14ac:dyDescent="0.45">
      <c r="A21" s="7"/>
      <c r="B21" s="79"/>
      <c r="C21" s="93"/>
      <c r="D21" s="94"/>
      <c r="E21" s="94"/>
      <c r="G21" s="79"/>
      <c r="H21" s="95"/>
      <c r="I21" s="96"/>
      <c r="J21" s="95"/>
      <c r="L21" s="79"/>
      <c r="M21" s="94"/>
      <c r="N21" s="96"/>
      <c r="O21" s="93"/>
    </row>
    <row r="22" spans="1:16" s="121" customFormat="1" ht="14" customHeight="1" x14ac:dyDescent="0.4">
      <c r="A22" s="116"/>
      <c r="B22" s="312" t="s">
        <v>149</v>
      </c>
      <c r="C22" s="313"/>
      <c r="D22" s="313"/>
      <c r="E22" s="314"/>
      <c r="F22" s="122"/>
      <c r="G22" s="312" t="s">
        <v>150</v>
      </c>
      <c r="H22" s="313"/>
      <c r="I22" s="313"/>
      <c r="J22" s="314"/>
      <c r="K22" s="122"/>
      <c r="L22" s="312" t="s">
        <v>151</v>
      </c>
      <c r="M22" s="313"/>
      <c r="N22" s="313"/>
      <c r="O22" s="314"/>
    </row>
    <row r="23" spans="1:16" ht="12" customHeight="1" x14ac:dyDescent="0.4">
      <c r="A23" s="7"/>
      <c r="B23" s="76" t="s">
        <v>0</v>
      </c>
      <c r="C23" s="97" t="s">
        <v>218</v>
      </c>
      <c r="D23" s="85" t="s">
        <v>50</v>
      </c>
      <c r="E23" s="123" t="s">
        <v>79</v>
      </c>
      <c r="G23" s="76" t="s">
        <v>0</v>
      </c>
      <c r="H23" s="81" t="s">
        <v>50</v>
      </c>
      <c r="I23" s="97" t="s">
        <v>69</v>
      </c>
      <c r="J23" s="82" t="s">
        <v>52</v>
      </c>
      <c r="L23" s="76" t="s">
        <v>0</v>
      </c>
      <c r="M23" s="81" t="s">
        <v>52</v>
      </c>
      <c r="N23" s="84" t="s">
        <v>53</v>
      </c>
      <c r="O23" s="107" t="s">
        <v>79</v>
      </c>
    </row>
    <row r="24" spans="1:16" ht="12" customHeight="1" x14ac:dyDescent="0.4">
      <c r="B24" s="76" t="s">
        <v>3</v>
      </c>
      <c r="C24" s="97" t="s">
        <v>79</v>
      </c>
      <c r="D24" s="85" t="s">
        <v>57</v>
      </c>
      <c r="E24" s="123" t="s">
        <v>86</v>
      </c>
      <c r="G24" s="76" t="s">
        <v>3</v>
      </c>
      <c r="H24" s="81" t="s">
        <v>57</v>
      </c>
      <c r="I24" s="97" t="s">
        <v>226</v>
      </c>
      <c r="J24" s="82" t="s">
        <v>59</v>
      </c>
      <c r="L24" s="76" t="s">
        <v>3</v>
      </c>
      <c r="M24" s="81" t="s">
        <v>59</v>
      </c>
      <c r="N24" s="84" t="s">
        <v>60</v>
      </c>
      <c r="O24" s="107" t="s">
        <v>86</v>
      </c>
    </row>
    <row r="25" spans="1:16" ht="12" customHeight="1" x14ac:dyDescent="0.4">
      <c r="B25" s="76" t="s">
        <v>4</v>
      </c>
      <c r="C25" s="97" t="s">
        <v>235</v>
      </c>
      <c r="D25" s="85" t="s">
        <v>64</v>
      </c>
      <c r="E25" s="123" t="s">
        <v>93</v>
      </c>
      <c r="G25" s="76" t="s">
        <v>4</v>
      </c>
      <c r="H25" s="81" t="s">
        <v>64</v>
      </c>
      <c r="I25" s="97" t="s">
        <v>229</v>
      </c>
      <c r="J25" s="82" t="s">
        <v>66</v>
      </c>
      <c r="L25" s="76" t="s">
        <v>4</v>
      </c>
      <c r="M25" s="81" t="s">
        <v>66</v>
      </c>
      <c r="N25" s="84" t="s">
        <v>67</v>
      </c>
      <c r="O25" s="107" t="s">
        <v>93</v>
      </c>
    </row>
    <row r="26" spans="1:16" ht="12" customHeight="1" x14ac:dyDescent="0.4">
      <c r="B26" s="76" t="s">
        <v>1</v>
      </c>
      <c r="C26" s="97" t="s">
        <v>238</v>
      </c>
      <c r="D26" s="85" t="s">
        <v>71</v>
      </c>
      <c r="E26" s="123" t="s">
        <v>100</v>
      </c>
      <c r="G26" s="76" t="s">
        <v>1</v>
      </c>
      <c r="H26" s="81" t="s">
        <v>71</v>
      </c>
      <c r="I26" s="97" t="s">
        <v>81</v>
      </c>
      <c r="J26" s="82" t="s">
        <v>73</v>
      </c>
      <c r="L26" s="76" t="s">
        <v>1</v>
      </c>
      <c r="M26" s="81" t="s">
        <v>73</v>
      </c>
      <c r="N26" s="84" t="s">
        <v>74</v>
      </c>
      <c r="O26" s="107" t="s">
        <v>100</v>
      </c>
    </row>
    <row r="27" spans="1:16" ht="12" customHeight="1" x14ac:dyDescent="0.4">
      <c r="B27" s="76" t="s">
        <v>5</v>
      </c>
      <c r="C27" s="97" t="s">
        <v>222</v>
      </c>
      <c r="D27" s="85" t="s">
        <v>78</v>
      </c>
      <c r="E27" s="123" t="s">
        <v>51</v>
      </c>
      <c r="G27" s="76" t="s">
        <v>5</v>
      </c>
      <c r="H27" s="81" t="s">
        <v>78</v>
      </c>
      <c r="I27" s="97" t="s">
        <v>49</v>
      </c>
      <c r="J27" s="82" t="s">
        <v>80</v>
      </c>
      <c r="L27" s="76" t="s">
        <v>5</v>
      </c>
      <c r="M27" s="81" t="s">
        <v>80</v>
      </c>
      <c r="N27" s="84" t="s">
        <v>81</v>
      </c>
      <c r="O27" s="107" t="s">
        <v>51</v>
      </c>
    </row>
    <row r="28" spans="1:16" ht="12" customHeight="1" x14ac:dyDescent="0.4">
      <c r="B28" s="76" t="s">
        <v>6</v>
      </c>
      <c r="C28" s="97" t="s">
        <v>225</v>
      </c>
      <c r="D28" s="85" t="s">
        <v>85</v>
      </c>
      <c r="E28" s="123" t="s">
        <v>58</v>
      </c>
      <c r="G28" s="76" t="s">
        <v>6</v>
      </c>
      <c r="H28" s="81" t="s">
        <v>85</v>
      </c>
      <c r="I28" s="97" t="s">
        <v>233</v>
      </c>
      <c r="J28" s="82" t="s">
        <v>87</v>
      </c>
      <c r="L28" s="76" t="s">
        <v>6</v>
      </c>
      <c r="M28" s="81" t="s">
        <v>87</v>
      </c>
      <c r="N28" s="84" t="s">
        <v>88</v>
      </c>
      <c r="O28" s="107" t="s">
        <v>58</v>
      </c>
    </row>
    <row r="29" spans="1:16" ht="12" customHeight="1" x14ac:dyDescent="0.4">
      <c r="B29" s="76" t="s">
        <v>7</v>
      </c>
      <c r="C29" s="97" t="s">
        <v>228</v>
      </c>
      <c r="D29" s="85" t="s">
        <v>92</v>
      </c>
      <c r="E29" s="123" t="s">
        <v>65</v>
      </c>
      <c r="G29" s="76" t="s">
        <v>7</v>
      </c>
      <c r="H29" s="81" t="s">
        <v>92</v>
      </c>
      <c r="I29" s="97" t="s">
        <v>219</v>
      </c>
      <c r="J29" s="82" t="s">
        <v>94</v>
      </c>
      <c r="L29" s="76" t="s">
        <v>7</v>
      </c>
      <c r="M29" s="81" t="s">
        <v>94</v>
      </c>
      <c r="N29" s="84" t="s">
        <v>95</v>
      </c>
      <c r="O29" s="107" t="s">
        <v>65</v>
      </c>
    </row>
    <row r="30" spans="1:16" ht="12" customHeight="1" thickBot="1" x14ac:dyDescent="0.45">
      <c r="B30" s="77" t="s">
        <v>8</v>
      </c>
      <c r="C30" s="111" t="s">
        <v>231</v>
      </c>
      <c r="D30" s="105" t="s">
        <v>99</v>
      </c>
      <c r="E30" s="124" t="s">
        <v>72</v>
      </c>
      <c r="G30" s="77" t="s">
        <v>8</v>
      </c>
      <c r="H30" s="101" t="s">
        <v>99</v>
      </c>
      <c r="I30" s="111" t="s">
        <v>220</v>
      </c>
      <c r="J30" s="125" t="s">
        <v>101</v>
      </c>
      <c r="L30" s="77" t="s">
        <v>8</v>
      </c>
      <c r="M30" s="101" t="s">
        <v>101</v>
      </c>
      <c r="N30" s="104" t="s">
        <v>102</v>
      </c>
      <c r="O30" s="109" t="s">
        <v>72</v>
      </c>
    </row>
    <row r="31" spans="1:16" ht="12" customHeight="1" thickBot="1" x14ac:dyDescent="0.45">
      <c r="B31" s="79"/>
      <c r="C31" s="93"/>
      <c r="D31" s="94"/>
      <c r="E31" s="94"/>
      <c r="G31" s="79"/>
      <c r="H31" s="95"/>
      <c r="I31" s="96"/>
      <c r="J31" s="95"/>
      <c r="L31" s="79"/>
      <c r="M31" s="94"/>
      <c r="N31" s="96"/>
      <c r="O31" s="93"/>
    </row>
    <row r="32" spans="1:16" s="121" customFormat="1" ht="14" customHeight="1" x14ac:dyDescent="0.4">
      <c r="B32" s="312" t="s">
        <v>152</v>
      </c>
      <c r="C32" s="313"/>
      <c r="D32" s="313"/>
      <c r="E32" s="314"/>
      <c r="F32" s="116"/>
      <c r="G32" s="312" t="s">
        <v>153</v>
      </c>
      <c r="H32" s="313"/>
      <c r="I32" s="313"/>
      <c r="J32" s="314"/>
      <c r="K32" s="116"/>
      <c r="L32" s="312" t="s">
        <v>154</v>
      </c>
      <c r="M32" s="313"/>
      <c r="N32" s="313"/>
      <c r="O32" s="314"/>
      <c r="P32" s="116"/>
    </row>
    <row r="33" spans="2:16" ht="12" customHeight="1" x14ac:dyDescent="0.4">
      <c r="B33" s="76" t="s">
        <v>0</v>
      </c>
      <c r="C33" s="85" t="s">
        <v>52</v>
      </c>
      <c r="D33" s="81" t="s">
        <v>95</v>
      </c>
      <c r="E33" s="83"/>
      <c r="G33" s="76" t="s">
        <v>0</v>
      </c>
      <c r="H33" s="85" t="s">
        <v>76</v>
      </c>
      <c r="I33" s="84" t="s">
        <v>54</v>
      </c>
      <c r="J33" s="86"/>
      <c r="K33" s="7">
        <v>23</v>
      </c>
      <c r="L33" s="76" t="s">
        <v>0</v>
      </c>
      <c r="M33" s="97" t="s">
        <v>223</v>
      </c>
      <c r="N33" s="85" t="s">
        <v>53</v>
      </c>
      <c r="O33" s="86"/>
      <c r="P33" s="7"/>
    </row>
    <row r="34" spans="2:16" ht="12" customHeight="1" x14ac:dyDescent="0.4">
      <c r="B34" s="76" t="s">
        <v>3</v>
      </c>
      <c r="C34" s="85" t="s">
        <v>59</v>
      </c>
      <c r="D34" s="81" t="s">
        <v>81</v>
      </c>
      <c r="E34" s="83"/>
      <c r="G34" s="76" t="s">
        <v>3</v>
      </c>
      <c r="H34" s="85" t="s">
        <v>83</v>
      </c>
      <c r="I34" s="84" t="s">
        <v>61</v>
      </c>
      <c r="J34" s="86"/>
      <c r="K34" s="7">
        <v>7</v>
      </c>
      <c r="L34" s="76" t="s">
        <v>3</v>
      </c>
      <c r="M34" s="97" t="s">
        <v>48</v>
      </c>
      <c r="N34" s="85" t="s">
        <v>60</v>
      </c>
      <c r="O34" s="86"/>
      <c r="P34" s="7"/>
    </row>
    <row r="35" spans="2:16" ht="12" customHeight="1" x14ac:dyDescent="0.4">
      <c r="B35" s="76" t="s">
        <v>4</v>
      </c>
      <c r="C35" s="85" t="s">
        <v>66</v>
      </c>
      <c r="D35" s="81" t="s">
        <v>102</v>
      </c>
      <c r="E35" s="83"/>
      <c r="G35" s="76" t="s">
        <v>4</v>
      </c>
      <c r="H35" s="85" t="s">
        <v>90</v>
      </c>
      <c r="I35" s="84" t="s">
        <v>68</v>
      </c>
      <c r="J35" s="86"/>
      <c r="K35" s="7">
        <v>15</v>
      </c>
      <c r="L35" s="76" t="s">
        <v>4</v>
      </c>
      <c r="M35" s="97" t="s">
        <v>73</v>
      </c>
      <c r="N35" s="85" t="s">
        <v>67</v>
      </c>
      <c r="O35" s="86"/>
      <c r="P35" s="7"/>
    </row>
    <row r="36" spans="2:16" ht="12" customHeight="1" x14ac:dyDescent="0.4">
      <c r="B36" s="76" t="s">
        <v>1</v>
      </c>
      <c r="C36" s="85" t="s">
        <v>73</v>
      </c>
      <c r="D36" s="81" t="s">
        <v>67</v>
      </c>
      <c r="E36" s="83"/>
      <c r="G36" s="76" t="s">
        <v>1</v>
      </c>
      <c r="H36" s="85" t="s">
        <v>97</v>
      </c>
      <c r="I36" s="84" t="s">
        <v>75</v>
      </c>
      <c r="J36" s="86"/>
      <c r="K36" s="7">
        <v>7</v>
      </c>
      <c r="L36" s="76" t="s">
        <v>1</v>
      </c>
      <c r="M36" s="97" t="s">
        <v>82</v>
      </c>
      <c r="N36" s="85" t="s">
        <v>74</v>
      </c>
      <c r="O36" s="86"/>
      <c r="P36" s="7"/>
    </row>
    <row r="37" spans="2:16" ht="12" customHeight="1" x14ac:dyDescent="0.4">
      <c r="B37" s="76" t="s">
        <v>5</v>
      </c>
      <c r="C37" s="85" t="s">
        <v>80</v>
      </c>
      <c r="D37" s="81" t="s">
        <v>88</v>
      </c>
      <c r="E37" s="83"/>
      <c r="G37" s="76" t="s">
        <v>5</v>
      </c>
      <c r="H37" s="85" t="s">
        <v>48</v>
      </c>
      <c r="I37" s="84" t="s">
        <v>82</v>
      </c>
      <c r="J37" s="86"/>
      <c r="L37" s="76" t="s">
        <v>5</v>
      </c>
      <c r="M37" s="97" t="s">
        <v>232</v>
      </c>
      <c r="N37" s="85" t="s">
        <v>81</v>
      </c>
      <c r="O37" s="86"/>
      <c r="P37" s="7"/>
    </row>
    <row r="38" spans="2:16" ht="12" customHeight="1" x14ac:dyDescent="0.4">
      <c r="B38" s="76" t="s">
        <v>6</v>
      </c>
      <c r="C38" s="85" t="s">
        <v>87</v>
      </c>
      <c r="D38" s="81" t="s">
        <v>53</v>
      </c>
      <c r="E38" s="83"/>
      <c r="G38" s="76" t="s">
        <v>6</v>
      </c>
      <c r="H38" s="85" t="s">
        <v>55</v>
      </c>
      <c r="I38" s="84" t="s">
        <v>89</v>
      </c>
      <c r="J38" s="86"/>
      <c r="L38" s="76" t="s">
        <v>6</v>
      </c>
      <c r="M38" s="97" t="s">
        <v>96</v>
      </c>
      <c r="N38" s="85" t="s">
        <v>88</v>
      </c>
      <c r="O38" s="86"/>
      <c r="P38" s="7"/>
    </row>
    <row r="39" spans="2:16" ht="12" customHeight="1" x14ac:dyDescent="0.4">
      <c r="B39" s="76" t="s">
        <v>7</v>
      </c>
      <c r="C39" s="85" t="s">
        <v>94</v>
      </c>
      <c r="D39" s="81" t="s">
        <v>74</v>
      </c>
      <c r="E39" s="83"/>
      <c r="G39" s="76" t="s">
        <v>7</v>
      </c>
      <c r="H39" s="85" t="s">
        <v>62</v>
      </c>
      <c r="I39" s="84" t="s">
        <v>96</v>
      </c>
      <c r="J39" s="86"/>
      <c r="L39" s="76" t="s">
        <v>7</v>
      </c>
      <c r="M39" s="97" t="s">
        <v>236</v>
      </c>
      <c r="N39" s="85" t="s">
        <v>95</v>
      </c>
      <c r="O39" s="86"/>
      <c r="P39" s="7"/>
    </row>
    <row r="40" spans="2:16" ht="12" customHeight="1" thickBot="1" x14ac:dyDescent="0.45">
      <c r="B40" s="77" t="s">
        <v>8</v>
      </c>
      <c r="C40" s="105" t="s">
        <v>101</v>
      </c>
      <c r="D40" s="101" t="s">
        <v>60</v>
      </c>
      <c r="E40" s="110"/>
      <c r="G40" s="77" t="s">
        <v>8</v>
      </c>
      <c r="H40" s="105" t="s">
        <v>69</v>
      </c>
      <c r="I40" s="102"/>
      <c r="J40" s="103"/>
      <c r="L40" s="77" t="s">
        <v>8</v>
      </c>
      <c r="M40" s="111" t="s">
        <v>239</v>
      </c>
      <c r="N40" s="105" t="s">
        <v>102</v>
      </c>
      <c r="O40" s="112"/>
      <c r="P40" s="7"/>
    </row>
    <row r="41" spans="2:16" ht="14" customHeight="1" thickBot="1" x14ac:dyDescent="0.45">
      <c r="B41" s="79"/>
      <c r="C41" s="93"/>
      <c r="D41" s="94"/>
      <c r="E41" s="94"/>
      <c r="G41" s="79"/>
      <c r="H41" s="95"/>
      <c r="I41" s="96"/>
      <c r="J41" s="95"/>
      <c r="L41" s="79"/>
      <c r="M41" s="94"/>
      <c r="N41" s="96"/>
      <c r="O41" s="93"/>
      <c r="P41" s="7"/>
    </row>
    <row r="42" spans="2:16" ht="15" customHeight="1" x14ac:dyDescent="0.4">
      <c r="B42" s="311" t="s">
        <v>155</v>
      </c>
      <c r="C42" s="311"/>
      <c r="D42" s="311"/>
      <c r="E42" s="311"/>
      <c r="G42" s="311" t="s">
        <v>156</v>
      </c>
      <c r="H42" s="311"/>
      <c r="I42" s="311"/>
      <c r="J42" s="311"/>
      <c r="L42" s="311" t="s">
        <v>157</v>
      </c>
      <c r="M42" s="311"/>
      <c r="N42" s="311"/>
      <c r="O42" s="311"/>
    </row>
    <row r="43" spans="2:16" ht="14.15" customHeight="1" x14ac:dyDescent="0.4">
      <c r="B43" s="72" t="s">
        <v>0</v>
      </c>
      <c r="C43" s="108"/>
      <c r="D43" s="99"/>
      <c r="E43" s="99"/>
      <c r="G43" s="72" t="s">
        <v>0</v>
      </c>
      <c r="H43" s="99"/>
      <c r="I43" s="99"/>
      <c r="J43" s="113"/>
      <c r="K43" s="7">
        <v>23</v>
      </c>
      <c r="L43" s="72" t="s">
        <v>0</v>
      </c>
      <c r="M43" s="108"/>
      <c r="N43" s="99"/>
      <c r="O43" s="114"/>
    </row>
    <row r="44" spans="2:16" ht="14.15" customHeight="1" x14ac:dyDescent="0.4">
      <c r="B44" s="72" t="s">
        <v>3</v>
      </c>
      <c r="C44" s="108"/>
      <c r="D44" s="99"/>
      <c r="E44" s="99"/>
      <c r="G44" s="72" t="s">
        <v>3</v>
      </c>
      <c r="H44" s="99"/>
      <c r="I44" s="99"/>
      <c r="J44" s="113"/>
      <c r="K44" s="7">
        <v>7</v>
      </c>
      <c r="L44" s="72" t="s">
        <v>3</v>
      </c>
      <c r="M44" s="108"/>
      <c r="N44" s="99"/>
      <c r="O44" s="114"/>
    </row>
    <row r="45" spans="2:16" ht="14.15" customHeight="1" x14ac:dyDescent="0.4">
      <c r="B45" s="72" t="s">
        <v>4</v>
      </c>
      <c r="C45" s="108"/>
      <c r="D45" s="99"/>
      <c r="E45" s="99"/>
      <c r="G45" s="72" t="s">
        <v>4</v>
      </c>
      <c r="H45" s="99"/>
      <c r="I45" s="99"/>
      <c r="J45" s="113"/>
      <c r="K45" s="7">
        <v>15</v>
      </c>
      <c r="L45" s="72" t="s">
        <v>4</v>
      </c>
      <c r="M45" s="108"/>
      <c r="N45" s="99"/>
      <c r="O45" s="114"/>
    </row>
    <row r="46" spans="2:16" ht="14.15" customHeight="1" x14ac:dyDescent="0.4">
      <c r="B46" s="72" t="s">
        <v>1</v>
      </c>
      <c r="C46" s="108"/>
      <c r="D46" s="99"/>
      <c r="E46" s="99"/>
      <c r="G46" s="72" t="s">
        <v>1</v>
      </c>
      <c r="H46" s="99"/>
      <c r="I46" s="99"/>
      <c r="J46" s="113"/>
      <c r="K46" s="7">
        <v>7</v>
      </c>
      <c r="L46" s="72" t="s">
        <v>1</v>
      </c>
      <c r="M46" s="108"/>
      <c r="N46" s="99"/>
      <c r="O46" s="114"/>
    </row>
    <row r="47" spans="2:16" ht="14.15" customHeight="1" x14ac:dyDescent="0.4">
      <c r="B47" s="72" t="s">
        <v>5</v>
      </c>
      <c r="C47" s="108"/>
      <c r="D47" s="99"/>
      <c r="E47" s="99"/>
      <c r="G47" s="72" t="s">
        <v>5</v>
      </c>
      <c r="H47" s="99"/>
      <c r="I47" s="99"/>
      <c r="J47" s="113"/>
      <c r="L47" s="72" t="s">
        <v>5</v>
      </c>
      <c r="M47" s="108"/>
      <c r="N47" s="99"/>
      <c r="O47" s="114"/>
    </row>
    <row r="48" spans="2:16" ht="14.15" customHeight="1" x14ac:dyDescent="0.4">
      <c r="B48" s="72" t="s">
        <v>6</v>
      </c>
      <c r="C48" s="108"/>
      <c r="D48" s="99"/>
      <c r="E48" s="99"/>
      <c r="G48" s="72" t="s">
        <v>6</v>
      </c>
      <c r="H48" s="99"/>
      <c r="I48" s="99"/>
      <c r="J48" s="113"/>
      <c r="L48" s="72" t="s">
        <v>6</v>
      </c>
      <c r="M48" s="108"/>
      <c r="N48" s="99"/>
      <c r="O48" s="114"/>
    </row>
    <row r="49" spans="2:15" ht="14.15" customHeight="1" x14ac:dyDescent="0.4">
      <c r="B49" s="72" t="s">
        <v>7</v>
      </c>
      <c r="C49" s="108"/>
      <c r="D49" s="99"/>
      <c r="E49" s="99"/>
      <c r="G49" s="72" t="s">
        <v>7</v>
      </c>
      <c r="H49" s="99"/>
      <c r="I49" s="99"/>
      <c r="J49" s="114"/>
      <c r="L49" s="72" t="s">
        <v>7</v>
      </c>
      <c r="M49" s="108"/>
      <c r="N49" s="99"/>
      <c r="O49" s="114"/>
    </row>
    <row r="50" spans="2:15" ht="14.15" customHeight="1" x14ac:dyDescent="0.4">
      <c r="B50" s="72" t="s">
        <v>8</v>
      </c>
      <c r="C50" s="108"/>
      <c r="D50" s="99"/>
      <c r="E50" s="99"/>
      <c r="G50" s="72" t="s">
        <v>8</v>
      </c>
      <c r="H50" s="99"/>
      <c r="I50" s="99"/>
      <c r="J50" s="114"/>
      <c r="L50" s="72" t="s">
        <v>8</v>
      </c>
      <c r="M50" s="108"/>
      <c r="N50" s="99"/>
      <c r="O50" s="114"/>
    </row>
  </sheetData>
  <mergeCells count="15">
    <mergeCell ref="B2:E2"/>
    <mergeCell ref="G2:J2"/>
    <mergeCell ref="L2:O2"/>
    <mergeCell ref="B12:E12"/>
    <mergeCell ref="G12:J12"/>
    <mergeCell ref="L12:O12"/>
    <mergeCell ref="B42:E42"/>
    <mergeCell ref="G42:J42"/>
    <mergeCell ref="L42:O42"/>
    <mergeCell ref="B22:E22"/>
    <mergeCell ref="G22:J22"/>
    <mergeCell ref="L22:O22"/>
    <mergeCell ref="B32:E32"/>
    <mergeCell ref="G32:J32"/>
    <mergeCell ref="L32:O32"/>
  </mergeCells>
  <phoneticPr fontId="29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M28"/>
  <sheetViews>
    <sheetView zoomScaleNormal="100" workbookViewId="0">
      <selection activeCell="P18" sqref="P18"/>
    </sheetView>
  </sheetViews>
  <sheetFormatPr defaultColWidth="8.81640625" defaultRowHeight="13.5" x14ac:dyDescent="0.3"/>
  <cols>
    <col min="1" max="1" width="3.1796875" style="159" customWidth="1"/>
    <col min="2" max="2" width="5.6328125" style="159" customWidth="1"/>
    <col min="3" max="3" width="3.6328125" style="159" customWidth="1"/>
    <col min="4" max="4" width="11.6328125" style="159" customWidth="1"/>
    <col min="5" max="5" width="5.6328125" style="159" customWidth="1"/>
    <col min="6" max="6" width="3.6328125" style="159" customWidth="1"/>
    <col min="7" max="7" width="11.6328125" style="159" customWidth="1"/>
    <col min="8" max="8" width="5.6328125" style="159" customWidth="1"/>
    <col min="9" max="9" width="3.6328125" style="159" customWidth="1"/>
    <col min="10" max="10" width="11.6328125" style="159" customWidth="1"/>
    <col min="11" max="11" width="5.6328125" style="159" customWidth="1"/>
    <col min="12" max="12" width="3.6328125" style="159" customWidth="1"/>
    <col min="13" max="13" width="11.6328125" style="159" customWidth="1"/>
    <col min="14" max="16384" width="8.81640625" style="159"/>
  </cols>
  <sheetData>
    <row r="1" spans="2:13" ht="14" thickBot="1" x14ac:dyDescent="0.35"/>
    <row r="2" spans="2:13" ht="15" customHeight="1" thickTop="1" x14ac:dyDescent="0.3">
      <c r="B2" s="160" t="s">
        <v>245</v>
      </c>
      <c r="C2" s="161"/>
      <c r="D2" s="128" t="s">
        <v>26</v>
      </c>
      <c r="E2" s="129" t="s">
        <v>246</v>
      </c>
      <c r="F2" s="130"/>
      <c r="G2" s="131" t="s">
        <v>242</v>
      </c>
      <c r="H2" s="132" t="s">
        <v>245</v>
      </c>
      <c r="I2" s="133"/>
      <c r="J2" s="134" t="s">
        <v>243</v>
      </c>
      <c r="K2" s="135" t="s">
        <v>245</v>
      </c>
      <c r="L2" s="136"/>
      <c r="M2" s="137" t="s">
        <v>244</v>
      </c>
    </row>
    <row r="3" spans="2:13" ht="12" customHeight="1" x14ac:dyDescent="0.3">
      <c r="B3" s="162" t="s">
        <v>312</v>
      </c>
      <c r="C3" s="163">
        <v>1</v>
      </c>
      <c r="D3" s="138" t="s">
        <v>267</v>
      </c>
      <c r="E3" s="139" t="s">
        <v>332</v>
      </c>
      <c r="F3" s="156">
        <v>1</v>
      </c>
      <c r="G3" s="140" t="s">
        <v>109</v>
      </c>
      <c r="H3" s="141" t="s">
        <v>317</v>
      </c>
      <c r="I3" s="154">
        <v>1</v>
      </c>
      <c r="J3" s="272" t="s">
        <v>132</v>
      </c>
      <c r="K3" s="143" t="s">
        <v>317</v>
      </c>
      <c r="L3" s="152">
        <v>1</v>
      </c>
      <c r="M3" s="273" t="s">
        <v>113</v>
      </c>
    </row>
    <row r="4" spans="2:13" ht="12" customHeight="1" x14ac:dyDescent="0.3">
      <c r="B4" s="162" t="s">
        <v>314</v>
      </c>
      <c r="C4" s="163">
        <v>2</v>
      </c>
      <c r="D4" s="138" t="s">
        <v>247</v>
      </c>
      <c r="E4" s="139" t="s">
        <v>317</v>
      </c>
      <c r="F4" s="156">
        <v>2</v>
      </c>
      <c r="G4" s="271" t="s">
        <v>251</v>
      </c>
      <c r="H4" s="141" t="s">
        <v>320</v>
      </c>
      <c r="I4" s="154">
        <v>2</v>
      </c>
      <c r="J4" s="142" t="s">
        <v>112</v>
      </c>
      <c r="K4" s="143" t="s">
        <v>322</v>
      </c>
      <c r="L4" s="152">
        <v>2</v>
      </c>
      <c r="M4" s="144" t="s">
        <v>263</v>
      </c>
    </row>
    <row r="5" spans="2:13" ht="12" customHeight="1" x14ac:dyDescent="0.3">
      <c r="B5" s="162" t="s">
        <v>313</v>
      </c>
      <c r="C5" s="163">
        <v>3</v>
      </c>
      <c r="D5" s="138" t="s">
        <v>250</v>
      </c>
      <c r="E5" s="139" t="s">
        <v>317</v>
      </c>
      <c r="F5" s="156">
        <v>3</v>
      </c>
      <c r="G5" s="271" t="s">
        <v>265</v>
      </c>
      <c r="H5" s="141" t="s">
        <v>317</v>
      </c>
      <c r="I5" s="154">
        <v>3</v>
      </c>
      <c r="J5" s="272" t="s">
        <v>129</v>
      </c>
      <c r="K5" s="143" t="s">
        <v>324</v>
      </c>
      <c r="L5" s="152">
        <v>3</v>
      </c>
      <c r="M5" s="144" t="s">
        <v>125</v>
      </c>
    </row>
    <row r="6" spans="2:13" ht="12" customHeight="1" x14ac:dyDescent="0.3">
      <c r="B6" s="162" t="s">
        <v>329</v>
      </c>
      <c r="C6" s="163">
        <v>4</v>
      </c>
      <c r="D6" s="138" t="s">
        <v>258</v>
      </c>
      <c r="E6" s="145" t="s">
        <v>334</v>
      </c>
      <c r="F6" s="157">
        <v>4</v>
      </c>
      <c r="G6" s="140" t="s">
        <v>122</v>
      </c>
      <c r="H6" s="141" t="s">
        <v>336</v>
      </c>
      <c r="I6" s="154">
        <v>4</v>
      </c>
      <c r="J6" s="142" t="s">
        <v>335</v>
      </c>
      <c r="K6" s="143" t="s">
        <v>317</v>
      </c>
      <c r="L6" s="152">
        <v>4</v>
      </c>
      <c r="M6" s="273" t="s">
        <v>116</v>
      </c>
    </row>
    <row r="7" spans="2:13" ht="12" customHeight="1" x14ac:dyDescent="0.3">
      <c r="B7" s="162" t="s">
        <v>341</v>
      </c>
      <c r="C7" s="163">
        <v>5</v>
      </c>
      <c r="D7" s="138" t="s">
        <v>252</v>
      </c>
      <c r="E7" s="139" t="s">
        <v>326</v>
      </c>
      <c r="F7" s="156">
        <v>5</v>
      </c>
      <c r="G7" s="140" t="s">
        <v>124</v>
      </c>
      <c r="H7" s="141" t="s">
        <v>317</v>
      </c>
      <c r="I7" s="154">
        <v>5</v>
      </c>
      <c r="J7" s="272" t="s">
        <v>110</v>
      </c>
      <c r="K7" s="143" t="s">
        <v>328</v>
      </c>
      <c r="L7" s="152">
        <v>5</v>
      </c>
      <c r="M7" s="144" t="s">
        <v>270</v>
      </c>
    </row>
    <row r="8" spans="2:13" ht="12" customHeight="1" x14ac:dyDescent="0.3">
      <c r="B8" s="162" t="s">
        <v>331</v>
      </c>
      <c r="C8" s="163">
        <v>6</v>
      </c>
      <c r="D8" s="138" t="s">
        <v>269</v>
      </c>
      <c r="E8" s="139" t="s">
        <v>325</v>
      </c>
      <c r="F8" s="156">
        <v>6</v>
      </c>
      <c r="G8" s="140" t="s">
        <v>268</v>
      </c>
      <c r="H8" s="141" t="s">
        <v>340</v>
      </c>
      <c r="I8" s="154">
        <v>6</v>
      </c>
      <c r="J8" s="142" t="s">
        <v>262</v>
      </c>
      <c r="K8" s="143">
        <v>6</v>
      </c>
      <c r="L8" s="152">
        <v>6</v>
      </c>
      <c r="M8" s="144" t="s">
        <v>271</v>
      </c>
    </row>
    <row r="9" spans="2:13" ht="12" customHeight="1" x14ac:dyDescent="0.3">
      <c r="B9" s="162" t="s">
        <v>315</v>
      </c>
      <c r="C9" s="163">
        <v>7</v>
      </c>
      <c r="D9" s="138" t="s">
        <v>255</v>
      </c>
      <c r="E9" s="139" t="s">
        <v>316</v>
      </c>
      <c r="F9" s="156">
        <v>7</v>
      </c>
      <c r="G9" s="140" t="s">
        <v>256</v>
      </c>
      <c r="H9" s="141" t="s">
        <v>319</v>
      </c>
      <c r="I9" s="154">
        <v>7</v>
      </c>
      <c r="J9" s="142" t="s">
        <v>120</v>
      </c>
      <c r="K9" s="143" t="s">
        <v>327</v>
      </c>
      <c r="L9" s="152">
        <v>7</v>
      </c>
      <c r="M9" s="144" t="s">
        <v>254</v>
      </c>
    </row>
    <row r="10" spans="2:13" ht="12" customHeight="1" x14ac:dyDescent="0.3">
      <c r="B10" s="162" t="s">
        <v>330</v>
      </c>
      <c r="C10" s="163">
        <v>8</v>
      </c>
      <c r="D10" s="138" t="s">
        <v>261</v>
      </c>
      <c r="E10" s="139" t="s">
        <v>342</v>
      </c>
      <c r="F10" s="156">
        <v>8</v>
      </c>
      <c r="G10" s="140" t="s">
        <v>259</v>
      </c>
      <c r="H10" s="141" t="s">
        <v>317</v>
      </c>
      <c r="I10" s="154">
        <v>8</v>
      </c>
      <c r="J10" s="272" t="s">
        <v>343</v>
      </c>
      <c r="K10" s="143" t="s">
        <v>183</v>
      </c>
      <c r="L10" s="152">
        <v>8</v>
      </c>
      <c r="M10" s="144" t="s">
        <v>128</v>
      </c>
    </row>
    <row r="11" spans="2:13" ht="12" customHeight="1" x14ac:dyDescent="0.3">
      <c r="B11" s="162">
        <v>9</v>
      </c>
      <c r="C11" s="163">
        <v>9</v>
      </c>
      <c r="D11" s="138" t="s">
        <v>264</v>
      </c>
      <c r="E11" s="139" t="s">
        <v>318</v>
      </c>
      <c r="F11" s="156">
        <v>9</v>
      </c>
      <c r="G11" s="140" t="s">
        <v>248</v>
      </c>
      <c r="H11" s="141" t="s">
        <v>339</v>
      </c>
      <c r="I11" s="154">
        <v>9</v>
      </c>
      <c r="J11" s="142" t="s">
        <v>115</v>
      </c>
      <c r="K11" s="143" t="s">
        <v>323</v>
      </c>
      <c r="L11" s="152">
        <v>9</v>
      </c>
      <c r="M11" s="144" t="s">
        <v>249</v>
      </c>
    </row>
    <row r="12" spans="2:13" ht="12" customHeight="1" x14ac:dyDescent="0.3">
      <c r="B12" s="318"/>
      <c r="C12" s="319"/>
      <c r="D12" s="320"/>
      <c r="E12" s="145" t="s">
        <v>333</v>
      </c>
      <c r="F12" s="157">
        <v>10</v>
      </c>
      <c r="G12" s="140" t="s">
        <v>272</v>
      </c>
      <c r="H12" s="141" t="s">
        <v>338</v>
      </c>
      <c r="I12" s="154">
        <v>10</v>
      </c>
      <c r="J12" s="142" t="s">
        <v>266</v>
      </c>
      <c r="K12" s="143" t="s">
        <v>337</v>
      </c>
      <c r="L12" s="152">
        <v>10</v>
      </c>
      <c r="M12" s="144" t="s">
        <v>260</v>
      </c>
    </row>
    <row r="13" spans="2:13" ht="12" customHeight="1" thickBot="1" x14ac:dyDescent="0.35">
      <c r="B13" s="321"/>
      <c r="C13" s="322"/>
      <c r="D13" s="323"/>
      <c r="E13" s="146" t="s">
        <v>337</v>
      </c>
      <c r="F13" s="158">
        <v>11</v>
      </c>
      <c r="G13" s="147" t="s">
        <v>253</v>
      </c>
      <c r="H13" s="148" t="s">
        <v>321</v>
      </c>
      <c r="I13" s="155">
        <v>11</v>
      </c>
      <c r="J13" s="149" t="s">
        <v>273</v>
      </c>
      <c r="K13" s="150" t="s">
        <v>317</v>
      </c>
      <c r="L13" s="153">
        <v>11</v>
      </c>
      <c r="M13" s="274" t="s">
        <v>126</v>
      </c>
    </row>
    <row r="14" spans="2:13" ht="14" thickTop="1" x14ac:dyDescent="0.3"/>
    <row r="15" spans="2:13" ht="14" thickBot="1" x14ac:dyDescent="0.35"/>
    <row r="16" spans="2:13" ht="14" thickTop="1" x14ac:dyDescent="0.3">
      <c r="B16" s="160" t="s">
        <v>245</v>
      </c>
      <c r="C16" s="161"/>
      <c r="D16" s="128" t="s">
        <v>26</v>
      </c>
      <c r="E16" s="129" t="s">
        <v>246</v>
      </c>
      <c r="F16" s="130"/>
      <c r="G16" s="131" t="s">
        <v>242</v>
      </c>
      <c r="H16" s="132" t="s">
        <v>245</v>
      </c>
      <c r="I16" s="133"/>
      <c r="J16" s="134" t="s">
        <v>243</v>
      </c>
      <c r="K16" s="135" t="s">
        <v>245</v>
      </c>
      <c r="L16" s="136"/>
      <c r="M16" s="137" t="s">
        <v>244</v>
      </c>
    </row>
    <row r="17" spans="2:13" x14ac:dyDescent="0.3">
      <c r="B17" s="162" t="s">
        <v>312</v>
      </c>
      <c r="C17" s="163">
        <v>1</v>
      </c>
      <c r="D17" s="138" t="s">
        <v>267</v>
      </c>
      <c r="E17" s="139" t="s">
        <v>332</v>
      </c>
      <c r="F17" s="156">
        <v>1</v>
      </c>
      <c r="G17" s="140" t="s">
        <v>109</v>
      </c>
      <c r="H17" s="141" t="s">
        <v>317</v>
      </c>
      <c r="I17" s="154">
        <v>1</v>
      </c>
      <c r="J17" s="142" t="s">
        <v>132</v>
      </c>
      <c r="K17" s="143" t="s">
        <v>317</v>
      </c>
      <c r="L17" s="152">
        <v>1</v>
      </c>
      <c r="M17" s="144" t="s">
        <v>113</v>
      </c>
    </row>
    <row r="18" spans="2:13" x14ac:dyDescent="0.3">
      <c r="B18" s="162" t="s">
        <v>314</v>
      </c>
      <c r="C18" s="163">
        <v>2</v>
      </c>
      <c r="D18" s="138" t="s">
        <v>247</v>
      </c>
      <c r="E18" s="139" t="s">
        <v>317</v>
      </c>
      <c r="F18" s="156">
        <v>2</v>
      </c>
      <c r="G18" s="140" t="s">
        <v>251</v>
      </c>
      <c r="H18" s="141" t="s">
        <v>320</v>
      </c>
      <c r="I18" s="154">
        <v>2</v>
      </c>
      <c r="J18" s="142" t="s">
        <v>112</v>
      </c>
      <c r="K18" s="143" t="s">
        <v>322</v>
      </c>
      <c r="L18" s="152">
        <v>2</v>
      </c>
      <c r="M18" s="144" t="s">
        <v>263</v>
      </c>
    </row>
    <row r="19" spans="2:13" x14ac:dyDescent="0.3">
      <c r="B19" s="162" t="s">
        <v>313</v>
      </c>
      <c r="C19" s="163">
        <v>3</v>
      </c>
      <c r="D19" s="138" t="s">
        <v>250</v>
      </c>
      <c r="E19" s="139" t="s">
        <v>317</v>
      </c>
      <c r="F19" s="156">
        <v>3</v>
      </c>
      <c r="G19" s="140" t="s">
        <v>265</v>
      </c>
      <c r="H19" s="141" t="s">
        <v>317</v>
      </c>
      <c r="I19" s="154">
        <v>3</v>
      </c>
      <c r="J19" s="142" t="s">
        <v>129</v>
      </c>
      <c r="K19" s="143" t="s">
        <v>324</v>
      </c>
      <c r="L19" s="152">
        <v>3</v>
      </c>
      <c r="M19" s="144" t="s">
        <v>125</v>
      </c>
    </row>
    <row r="20" spans="2:13" x14ac:dyDescent="0.3">
      <c r="B20" s="162" t="s">
        <v>329</v>
      </c>
      <c r="C20" s="163">
        <v>4</v>
      </c>
      <c r="D20" s="138" t="s">
        <v>258</v>
      </c>
      <c r="E20" s="145" t="s">
        <v>334</v>
      </c>
      <c r="F20" s="157">
        <v>4</v>
      </c>
      <c r="G20" s="140" t="s">
        <v>122</v>
      </c>
      <c r="H20" s="141" t="s">
        <v>336</v>
      </c>
      <c r="I20" s="154">
        <v>4</v>
      </c>
      <c r="J20" s="142" t="s">
        <v>335</v>
      </c>
      <c r="K20" s="143" t="s">
        <v>317</v>
      </c>
      <c r="L20" s="152">
        <v>4</v>
      </c>
      <c r="M20" s="144" t="s">
        <v>116</v>
      </c>
    </row>
    <row r="21" spans="2:13" x14ac:dyDescent="0.3">
      <c r="B21" s="162" t="s">
        <v>341</v>
      </c>
      <c r="C21" s="163">
        <v>5</v>
      </c>
      <c r="D21" s="138" t="s">
        <v>252</v>
      </c>
      <c r="E21" s="139" t="s">
        <v>326</v>
      </c>
      <c r="F21" s="156">
        <v>5</v>
      </c>
      <c r="G21" s="140" t="s">
        <v>124</v>
      </c>
      <c r="H21" s="141" t="s">
        <v>317</v>
      </c>
      <c r="I21" s="154">
        <v>5</v>
      </c>
      <c r="J21" s="142" t="s">
        <v>110</v>
      </c>
      <c r="K21" s="143" t="s">
        <v>328</v>
      </c>
      <c r="L21" s="152">
        <v>5</v>
      </c>
      <c r="M21" s="144" t="s">
        <v>270</v>
      </c>
    </row>
    <row r="22" spans="2:13" x14ac:dyDescent="0.3">
      <c r="B22" s="162" t="s">
        <v>331</v>
      </c>
      <c r="C22" s="163">
        <v>6</v>
      </c>
      <c r="D22" s="138" t="s">
        <v>269</v>
      </c>
      <c r="E22" s="139" t="s">
        <v>325</v>
      </c>
      <c r="F22" s="156">
        <v>6</v>
      </c>
      <c r="G22" s="140" t="s">
        <v>268</v>
      </c>
      <c r="H22" s="141" t="s">
        <v>340</v>
      </c>
      <c r="I22" s="154">
        <v>6</v>
      </c>
      <c r="J22" s="142" t="s">
        <v>262</v>
      </c>
      <c r="K22" s="143">
        <v>6</v>
      </c>
      <c r="L22" s="152">
        <v>6</v>
      </c>
      <c r="M22" s="144" t="s">
        <v>271</v>
      </c>
    </row>
    <row r="23" spans="2:13" x14ac:dyDescent="0.3">
      <c r="B23" s="162" t="s">
        <v>315</v>
      </c>
      <c r="C23" s="163">
        <v>7</v>
      </c>
      <c r="D23" s="138" t="s">
        <v>255</v>
      </c>
      <c r="E23" s="139" t="s">
        <v>316</v>
      </c>
      <c r="F23" s="156">
        <v>7</v>
      </c>
      <c r="G23" s="140" t="s">
        <v>256</v>
      </c>
      <c r="H23" s="141" t="s">
        <v>319</v>
      </c>
      <c r="I23" s="154">
        <v>7</v>
      </c>
      <c r="J23" s="142" t="s">
        <v>120</v>
      </c>
      <c r="K23" s="143" t="s">
        <v>327</v>
      </c>
      <c r="L23" s="152">
        <v>7</v>
      </c>
      <c r="M23" s="144" t="s">
        <v>254</v>
      </c>
    </row>
    <row r="24" spans="2:13" x14ac:dyDescent="0.3">
      <c r="B24" s="162" t="s">
        <v>330</v>
      </c>
      <c r="C24" s="163">
        <v>8</v>
      </c>
      <c r="D24" s="138" t="s">
        <v>261</v>
      </c>
      <c r="E24" s="139" t="s">
        <v>342</v>
      </c>
      <c r="F24" s="156">
        <v>8</v>
      </c>
      <c r="G24" s="140" t="s">
        <v>259</v>
      </c>
      <c r="H24" s="141" t="s">
        <v>317</v>
      </c>
      <c r="I24" s="154">
        <v>8</v>
      </c>
      <c r="J24" s="142" t="s">
        <v>257</v>
      </c>
      <c r="K24" s="143" t="s">
        <v>183</v>
      </c>
      <c r="L24" s="152">
        <v>8</v>
      </c>
      <c r="M24" s="144" t="s">
        <v>128</v>
      </c>
    </row>
    <row r="25" spans="2:13" x14ac:dyDescent="0.3">
      <c r="B25" s="162">
        <v>9</v>
      </c>
      <c r="C25" s="163">
        <v>9</v>
      </c>
      <c r="D25" s="138" t="s">
        <v>264</v>
      </c>
      <c r="E25" s="139" t="s">
        <v>318</v>
      </c>
      <c r="F25" s="156">
        <v>9</v>
      </c>
      <c r="G25" s="140" t="s">
        <v>248</v>
      </c>
      <c r="H25" s="141" t="s">
        <v>339</v>
      </c>
      <c r="I25" s="154">
        <v>9</v>
      </c>
      <c r="J25" s="142" t="s">
        <v>115</v>
      </c>
      <c r="K25" s="143" t="s">
        <v>323</v>
      </c>
      <c r="L25" s="152">
        <v>9</v>
      </c>
      <c r="M25" s="144" t="s">
        <v>249</v>
      </c>
    </row>
    <row r="26" spans="2:13" x14ac:dyDescent="0.3">
      <c r="B26" s="318"/>
      <c r="C26" s="319"/>
      <c r="D26" s="320"/>
      <c r="E26" s="145" t="s">
        <v>333</v>
      </c>
      <c r="F26" s="157">
        <v>10</v>
      </c>
      <c r="G26" s="140" t="s">
        <v>272</v>
      </c>
      <c r="H26" s="141" t="s">
        <v>338</v>
      </c>
      <c r="I26" s="154">
        <v>10</v>
      </c>
      <c r="J26" s="142" t="s">
        <v>266</v>
      </c>
      <c r="K26" s="143" t="s">
        <v>337</v>
      </c>
      <c r="L26" s="152">
        <v>10</v>
      </c>
      <c r="M26" s="144" t="s">
        <v>260</v>
      </c>
    </row>
    <row r="27" spans="2:13" ht="14" thickBot="1" x14ac:dyDescent="0.35">
      <c r="B27" s="321"/>
      <c r="C27" s="322"/>
      <c r="D27" s="323"/>
      <c r="E27" s="146" t="s">
        <v>337</v>
      </c>
      <c r="F27" s="158">
        <v>11</v>
      </c>
      <c r="G27" s="147" t="s">
        <v>253</v>
      </c>
      <c r="H27" s="148" t="s">
        <v>321</v>
      </c>
      <c r="I27" s="155">
        <v>11</v>
      </c>
      <c r="J27" s="149" t="s">
        <v>273</v>
      </c>
      <c r="K27" s="150" t="s">
        <v>317</v>
      </c>
      <c r="L27" s="153">
        <v>11</v>
      </c>
      <c r="M27" s="151" t="s">
        <v>126</v>
      </c>
    </row>
    <row r="28" spans="2:13" ht="14" thickTop="1" x14ac:dyDescent="0.3"/>
  </sheetData>
  <mergeCells count="2">
    <mergeCell ref="B12:D13"/>
    <mergeCell ref="B26:D27"/>
  </mergeCells>
  <phoneticPr fontId="4" type="noConversion"/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C228"/>
  <sheetViews>
    <sheetView zoomScaleNormal="100" workbookViewId="0">
      <selection activeCell="P13" sqref="P13:R13"/>
    </sheetView>
  </sheetViews>
  <sheetFormatPr defaultColWidth="9" defaultRowHeight="27.5" x14ac:dyDescent="0.4"/>
  <cols>
    <col min="1" max="1" width="7.453125" style="11" customWidth="1"/>
    <col min="2" max="2" width="1.81640625" style="11" customWidth="1"/>
    <col min="3" max="3" width="4.6328125" style="9" customWidth="1"/>
    <col min="4" max="4" width="8.6328125" style="9" customWidth="1"/>
    <col min="5" max="5" width="8.6328125" style="16" customWidth="1"/>
    <col min="6" max="6" width="1.6328125" style="16" customWidth="1"/>
    <col min="7" max="8" width="8.6328125" style="16" customWidth="1"/>
    <col min="9" max="9" width="1.6328125" style="16" customWidth="1"/>
    <col min="10" max="11" width="8.6328125" style="16" customWidth="1"/>
    <col min="12" max="12" width="1.6328125" style="16" customWidth="1"/>
    <col min="13" max="13" width="8.6328125" style="16" customWidth="1"/>
    <col min="14" max="15" width="9" style="9"/>
    <col min="16" max="18" width="10.81640625" style="9" customWidth="1"/>
    <col min="19" max="132" width="9" style="9"/>
    <col min="133" max="133" width="6" style="9" customWidth="1"/>
    <col min="134" max="134" width="4.6328125" style="9" customWidth="1"/>
    <col min="135" max="135" width="8.6328125" style="9" customWidth="1"/>
    <col min="136" max="136" width="10.6328125" style="9" customWidth="1"/>
    <col min="137" max="137" width="2.08984375" style="9" customWidth="1"/>
    <col min="138" max="139" width="10.6328125" style="9" customWidth="1"/>
    <col min="140" max="140" width="2.08984375" style="9" customWidth="1"/>
    <col min="141" max="142" width="10.6328125" style="9" customWidth="1"/>
    <col min="143" max="143" width="2.08984375" style="9" customWidth="1"/>
    <col min="144" max="145" width="10.6328125" style="9" customWidth="1"/>
    <col min="146" max="146" width="2.08984375" style="9" customWidth="1"/>
    <col min="147" max="147" width="10.6328125" style="9" customWidth="1"/>
    <col min="148" max="148" width="2.36328125" style="9" customWidth="1"/>
    <col min="149" max="149" width="15.6328125" style="9" customWidth="1"/>
    <col min="150" max="159" width="9" style="9"/>
    <col min="160" max="16384" width="9" style="10"/>
  </cols>
  <sheetData>
    <row r="1" spans="1:159" ht="22" customHeight="1" thickBot="1" x14ac:dyDescent="0.45">
      <c r="A1" s="8"/>
      <c r="B1" s="8"/>
      <c r="C1" s="330" t="s">
        <v>143</v>
      </c>
      <c r="D1" s="330"/>
      <c r="E1" s="330"/>
      <c r="F1" s="330"/>
      <c r="G1" s="330"/>
      <c r="H1" s="330"/>
      <c r="I1" s="330"/>
      <c r="J1" s="330"/>
      <c r="K1" s="330"/>
      <c r="L1" s="330"/>
      <c r="M1" s="330"/>
    </row>
    <row r="2" spans="1:159" s="41" customFormat="1" ht="22" customHeight="1" thickTop="1" thickBot="1" x14ac:dyDescent="0.45">
      <c r="A2" s="37">
        <v>1</v>
      </c>
      <c r="B2" s="37"/>
      <c r="C2" s="38" t="s">
        <v>34</v>
      </c>
      <c r="D2" s="39" t="s">
        <v>2</v>
      </c>
      <c r="E2" s="331" t="s">
        <v>35</v>
      </c>
      <c r="F2" s="332"/>
      <c r="G2" s="333"/>
      <c r="H2" s="331" t="s">
        <v>36</v>
      </c>
      <c r="I2" s="332"/>
      <c r="J2" s="333"/>
      <c r="K2" s="331" t="s">
        <v>103</v>
      </c>
      <c r="L2" s="332"/>
      <c r="M2" s="334"/>
      <c r="N2" s="40"/>
      <c r="O2" s="40"/>
      <c r="S2" s="16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</row>
    <row r="3" spans="1:159" ht="12" customHeight="1" x14ac:dyDescent="0.4">
      <c r="C3" s="335">
        <v>1</v>
      </c>
      <c r="D3" s="336" t="s">
        <v>0</v>
      </c>
      <c r="E3" s="234" t="str">
        <f>籤號選擇!G11</f>
        <v>時代力量</v>
      </c>
      <c r="F3" s="234" t="s">
        <v>37</v>
      </c>
      <c r="G3" s="235" t="str">
        <f>籤號選擇!D4</f>
        <v>Askey</v>
      </c>
      <c r="H3" s="245" t="str">
        <f>籤號選擇!M7</f>
        <v>YoungGuns</v>
      </c>
      <c r="I3" s="245" t="s">
        <v>37</v>
      </c>
      <c r="J3" s="246" t="str">
        <f>籤號選擇!M8</f>
        <v>21bros</v>
      </c>
      <c r="K3" s="212" t="str">
        <f>籤號選擇!J7</f>
        <v>Falcon</v>
      </c>
      <c r="L3" s="185" t="s">
        <v>37</v>
      </c>
      <c r="M3" s="229" t="str">
        <f>籤號選擇!J8</f>
        <v>智深企業</v>
      </c>
      <c r="P3" s="324"/>
      <c r="Q3" s="325"/>
      <c r="R3" s="325"/>
      <c r="S3" s="16"/>
      <c r="EV3" s="10"/>
      <c r="EW3" s="10"/>
      <c r="EX3" s="10"/>
      <c r="EY3" s="10"/>
      <c r="EZ3" s="10"/>
      <c r="FA3" s="10"/>
      <c r="FB3" s="10"/>
      <c r="FC3" s="10"/>
    </row>
    <row r="4" spans="1:159" ht="12" customHeight="1" x14ac:dyDescent="0.4">
      <c r="C4" s="327"/>
      <c r="D4" s="329"/>
      <c r="E4" s="236"/>
      <c r="F4" s="236" t="s">
        <v>38</v>
      </c>
      <c r="G4" s="237"/>
      <c r="H4" s="247"/>
      <c r="I4" s="247" t="s">
        <v>38</v>
      </c>
      <c r="J4" s="248"/>
      <c r="K4" s="192"/>
      <c r="L4" s="187" t="s">
        <v>38</v>
      </c>
      <c r="M4" s="230"/>
      <c r="P4" s="266">
        <v>1</v>
      </c>
      <c r="Q4" s="266">
        <v>4</v>
      </c>
      <c r="R4" s="266">
        <v>4</v>
      </c>
      <c r="S4" s="16"/>
      <c r="EV4" s="10"/>
      <c r="EW4" s="10"/>
      <c r="EX4" s="10"/>
      <c r="EY4" s="10"/>
      <c r="EZ4" s="10"/>
      <c r="FA4" s="10"/>
      <c r="FB4" s="10"/>
      <c r="FC4" s="10"/>
    </row>
    <row r="5" spans="1:159" ht="12" customHeight="1" x14ac:dyDescent="0.4">
      <c r="C5" s="326">
        <v>2</v>
      </c>
      <c r="D5" s="328" t="s">
        <v>3</v>
      </c>
      <c r="E5" s="234" t="str">
        <f>G3</f>
        <v>Askey</v>
      </c>
      <c r="F5" s="234" t="s">
        <v>37</v>
      </c>
      <c r="G5" s="238" t="str">
        <f>籤號選擇!G4</f>
        <v>詠意企業</v>
      </c>
      <c r="H5" s="245" t="str">
        <f>J3</f>
        <v>21bros</v>
      </c>
      <c r="I5" s="245" t="s">
        <v>37</v>
      </c>
      <c r="J5" s="249" t="str">
        <f>籤號選擇!M10</f>
        <v>FD</v>
      </c>
      <c r="K5" s="212" t="str">
        <f>M3</f>
        <v>智深企業</v>
      </c>
      <c r="L5" s="185" t="s">
        <v>37</v>
      </c>
      <c r="M5" s="231" t="str">
        <f>籤號選擇!J10</f>
        <v>熱浪Heatwave</v>
      </c>
      <c r="P5" s="16" t="s">
        <v>348</v>
      </c>
      <c r="Q5" s="16" t="s">
        <v>349</v>
      </c>
      <c r="R5" s="16" t="s">
        <v>350</v>
      </c>
      <c r="EV5" s="10"/>
      <c r="EW5" s="10"/>
      <c r="EX5" s="10"/>
      <c r="EY5" s="10"/>
      <c r="EZ5" s="10"/>
      <c r="FA5" s="10"/>
      <c r="FB5" s="10"/>
      <c r="FC5" s="10"/>
    </row>
    <row r="6" spans="1:159" ht="12" customHeight="1" x14ac:dyDescent="0.4">
      <c r="C6" s="327"/>
      <c r="D6" s="329"/>
      <c r="E6" s="236"/>
      <c r="F6" s="236" t="s">
        <v>38</v>
      </c>
      <c r="G6" s="237"/>
      <c r="H6" s="247"/>
      <c r="I6" s="247" t="s">
        <v>38</v>
      </c>
      <c r="J6" s="248"/>
      <c r="K6" s="192"/>
      <c r="L6" s="187" t="s">
        <v>38</v>
      </c>
      <c r="M6" s="230"/>
      <c r="O6" s="267">
        <v>45144</v>
      </c>
      <c r="P6" s="16" t="str">
        <f>G5</f>
        <v>詠意企業</v>
      </c>
      <c r="Q6" s="16" t="str">
        <f>H11</f>
        <v>政大歷史</v>
      </c>
      <c r="R6" s="16" t="str">
        <f>K11</f>
        <v>DT</v>
      </c>
      <c r="EV6" s="10"/>
      <c r="EW6" s="10"/>
      <c r="EX6" s="10"/>
      <c r="EY6" s="10"/>
      <c r="EZ6" s="10"/>
      <c r="FA6" s="10"/>
      <c r="FB6" s="10"/>
      <c r="FC6" s="10"/>
    </row>
    <row r="7" spans="1:159" ht="12" customHeight="1" x14ac:dyDescent="0.4">
      <c r="C7" s="326" t="s">
        <v>39</v>
      </c>
      <c r="D7" s="328" t="s">
        <v>4</v>
      </c>
      <c r="E7" s="239" t="str">
        <f>籤號選擇!D5</f>
        <v>急先鋒</v>
      </c>
      <c r="F7" s="234" t="s">
        <v>37</v>
      </c>
      <c r="G7" s="240" t="str">
        <f>E3</f>
        <v>時代力量</v>
      </c>
      <c r="H7" s="250" t="str">
        <f>籤號選擇!M9</f>
        <v>Alcoholism</v>
      </c>
      <c r="I7" s="245" t="s">
        <v>37</v>
      </c>
      <c r="J7" s="251" t="str">
        <f>H3</f>
        <v>YoungGuns</v>
      </c>
      <c r="K7" s="216" t="str">
        <f>籤號選擇!J9</f>
        <v>Kiwi奇果</v>
      </c>
      <c r="L7" s="185" t="s">
        <v>37</v>
      </c>
      <c r="M7" s="232" t="str">
        <f>K3</f>
        <v>Falcon</v>
      </c>
      <c r="O7" s="268"/>
      <c r="P7" s="16"/>
      <c r="Q7" s="16" t="str">
        <f>J13</f>
        <v>島鳥切人</v>
      </c>
      <c r="R7" s="16" t="str">
        <f>M7</f>
        <v>Falcon</v>
      </c>
      <c r="S7" s="16"/>
      <c r="EV7" s="10"/>
      <c r="EW7" s="10"/>
      <c r="EX7" s="10"/>
      <c r="EY7" s="10"/>
      <c r="EZ7" s="10"/>
      <c r="FA7" s="10"/>
      <c r="FB7" s="10"/>
      <c r="FC7" s="10"/>
    </row>
    <row r="8" spans="1:159" ht="12" customHeight="1" x14ac:dyDescent="0.4">
      <c r="C8" s="327"/>
      <c r="D8" s="329"/>
      <c r="E8" s="239"/>
      <c r="F8" s="236" t="s">
        <v>38</v>
      </c>
      <c r="G8" s="240"/>
      <c r="H8" s="250"/>
      <c r="I8" s="247" t="s">
        <v>38</v>
      </c>
      <c r="J8" s="251"/>
      <c r="K8" s="216"/>
      <c r="L8" s="187" t="s">
        <v>38</v>
      </c>
      <c r="M8" s="232"/>
      <c r="O8" s="268"/>
      <c r="P8" s="16"/>
      <c r="Q8" s="16"/>
      <c r="R8" s="16" t="str">
        <f>K15</f>
        <v>Lotus</v>
      </c>
      <c r="S8" s="16"/>
      <c r="EV8" s="10"/>
      <c r="EW8" s="10"/>
      <c r="EX8" s="10"/>
      <c r="EY8" s="10"/>
      <c r="EZ8" s="10"/>
      <c r="FA8" s="10"/>
      <c r="FB8" s="10"/>
      <c r="FC8" s="10"/>
    </row>
    <row r="9" spans="1:159" ht="12" customHeight="1" x14ac:dyDescent="0.4">
      <c r="C9" s="326" t="s">
        <v>40</v>
      </c>
      <c r="D9" s="328" t="s">
        <v>1</v>
      </c>
      <c r="E9" s="234" t="str">
        <f>G5</f>
        <v>詠意企業</v>
      </c>
      <c r="F9" s="234" t="s">
        <v>37</v>
      </c>
      <c r="G9" s="238" t="str">
        <f>籤號選擇!G13</f>
        <v>生生不息</v>
      </c>
      <c r="H9" s="245" t="str">
        <f>J5</f>
        <v>FD</v>
      </c>
      <c r="I9" s="245" t="s">
        <v>37</v>
      </c>
      <c r="J9" s="249" t="str">
        <f>H7</f>
        <v>Alcoholism</v>
      </c>
      <c r="K9" s="212" t="str">
        <f>M5</f>
        <v>熱浪Heatwave</v>
      </c>
      <c r="L9" s="185" t="s">
        <v>37</v>
      </c>
      <c r="M9" s="231" t="str">
        <f>K7</f>
        <v>Kiwi奇果</v>
      </c>
      <c r="O9" s="268"/>
      <c r="P9" s="16"/>
      <c r="Q9" s="16"/>
      <c r="R9" s="16" t="str">
        <f>M5</f>
        <v>熱浪Heatwave</v>
      </c>
      <c r="EV9" s="10"/>
      <c r="EW9" s="10"/>
      <c r="EX9" s="10"/>
      <c r="EY9" s="10"/>
      <c r="EZ9" s="10"/>
      <c r="FA9" s="10"/>
      <c r="FB9" s="10"/>
      <c r="FC9" s="10"/>
    </row>
    <row r="10" spans="1:159" ht="12" customHeight="1" x14ac:dyDescent="0.4">
      <c r="C10" s="327"/>
      <c r="D10" s="329"/>
      <c r="E10" s="241"/>
      <c r="F10" s="236" t="s">
        <v>38</v>
      </c>
      <c r="G10" s="237"/>
      <c r="H10" s="252"/>
      <c r="I10" s="247" t="s">
        <v>38</v>
      </c>
      <c r="J10" s="248"/>
      <c r="K10" s="192"/>
      <c r="L10" s="187" t="s">
        <v>38</v>
      </c>
      <c r="M10" s="230"/>
      <c r="O10" s="267">
        <v>45158</v>
      </c>
      <c r="P10" s="269"/>
      <c r="Q10" s="16" t="str">
        <f>H47</f>
        <v>北醫</v>
      </c>
      <c r="R10" s="270"/>
      <c r="EV10" s="10"/>
      <c r="EW10" s="10"/>
      <c r="EX10" s="10"/>
      <c r="EY10" s="10"/>
      <c r="EZ10" s="10"/>
      <c r="FA10" s="10"/>
      <c r="FB10" s="10"/>
      <c r="FC10" s="10"/>
    </row>
    <row r="11" spans="1:159" ht="12" customHeight="1" x14ac:dyDescent="0.4">
      <c r="C11" s="326" t="s">
        <v>41</v>
      </c>
      <c r="D11" s="328" t="s">
        <v>5</v>
      </c>
      <c r="E11" s="239" t="str">
        <f>籤號選擇!D6</f>
        <v>Tianli</v>
      </c>
      <c r="F11" s="234" t="s">
        <v>37</v>
      </c>
      <c r="G11" s="240" t="str">
        <f>E7</f>
        <v>急先鋒</v>
      </c>
      <c r="H11" s="250" t="str">
        <f>籤號選擇!M3</f>
        <v>政大歷史</v>
      </c>
      <c r="I11" s="245" t="s">
        <v>37</v>
      </c>
      <c r="J11" s="251" t="str">
        <f>籤號選擇!M4</f>
        <v>R.Barons</v>
      </c>
      <c r="K11" s="216" t="str">
        <f>籤號選擇!J3</f>
        <v>DT</v>
      </c>
      <c r="L11" s="185" t="s">
        <v>37</v>
      </c>
      <c r="M11" s="232" t="str">
        <f>籤號選擇!J4</f>
        <v>Polaris</v>
      </c>
      <c r="O11" s="267">
        <v>45165</v>
      </c>
      <c r="Q11" s="16" t="str">
        <f>G60</f>
        <v>Relax老獅機</v>
      </c>
      <c r="EV11" s="10"/>
      <c r="EW11" s="10"/>
      <c r="EX11" s="10"/>
      <c r="EY11" s="10"/>
      <c r="EZ11" s="10"/>
      <c r="FA11" s="10"/>
      <c r="FB11" s="10"/>
      <c r="FC11" s="10"/>
    </row>
    <row r="12" spans="1:159" ht="12" customHeight="1" x14ac:dyDescent="0.4">
      <c r="C12" s="327"/>
      <c r="D12" s="329"/>
      <c r="E12" s="236"/>
      <c r="F12" s="236" t="s">
        <v>38</v>
      </c>
      <c r="G12" s="237"/>
      <c r="H12" s="247"/>
      <c r="I12" s="247" t="s">
        <v>38</v>
      </c>
      <c r="J12" s="248"/>
      <c r="K12" s="192"/>
      <c r="L12" s="187" t="s">
        <v>38</v>
      </c>
      <c r="M12" s="230"/>
      <c r="EV12" s="10"/>
      <c r="EW12" s="10"/>
      <c r="EX12" s="10"/>
      <c r="EY12" s="10"/>
      <c r="EZ12" s="10"/>
      <c r="FA12" s="10"/>
      <c r="FB12" s="10"/>
      <c r="FC12" s="10"/>
    </row>
    <row r="13" spans="1:159" ht="12" customHeight="1" x14ac:dyDescent="0.4">
      <c r="C13" s="326" t="s">
        <v>42</v>
      </c>
      <c r="D13" s="328" t="s">
        <v>6</v>
      </c>
      <c r="E13" s="239" t="str">
        <f>G9</f>
        <v>生生不息</v>
      </c>
      <c r="F13" s="234" t="s">
        <v>37</v>
      </c>
      <c r="G13" s="240" t="str">
        <f>籤號選擇!D10</f>
        <v>高旗微容</v>
      </c>
      <c r="H13" s="250" t="str">
        <f>J11</f>
        <v>R.Barons</v>
      </c>
      <c r="I13" s="245" t="s">
        <v>37</v>
      </c>
      <c r="J13" s="251" t="str">
        <f>籤號選擇!M6</f>
        <v>島鳥切人</v>
      </c>
      <c r="K13" s="216" t="str">
        <f>M11</f>
        <v>Polaris</v>
      </c>
      <c r="L13" s="185" t="s">
        <v>37</v>
      </c>
      <c r="M13" s="232" t="str">
        <f>籤號選擇!J6</f>
        <v>討海狼</v>
      </c>
      <c r="P13" s="324"/>
      <c r="Q13" s="325"/>
      <c r="R13" s="325"/>
      <c r="FA13" s="10"/>
      <c r="FB13" s="10"/>
      <c r="FC13" s="10"/>
    </row>
    <row r="14" spans="1:159" ht="12" customHeight="1" x14ac:dyDescent="0.4">
      <c r="C14" s="337"/>
      <c r="D14" s="329"/>
      <c r="E14" s="239"/>
      <c r="F14" s="236" t="s">
        <v>38</v>
      </c>
      <c r="G14" s="240"/>
      <c r="H14" s="250"/>
      <c r="I14" s="247" t="s">
        <v>38</v>
      </c>
      <c r="J14" s="251"/>
      <c r="K14" s="216"/>
      <c r="L14" s="187" t="s">
        <v>38</v>
      </c>
      <c r="M14" s="232"/>
      <c r="FA14" s="10"/>
      <c r="FB14" s="10"/>
      <c r="FC14" s="10"/>
    </row>
    <row r="15" spans="1:159" ht="12" customHeight="1" x14ac:dyDescent="0.4">
      <c r="C15" s="326" t="s">
        <v>43</v>
      </c>
      <c r="D15" s="328" t="s">
        <v>7</v>
      </c>
      <c r="E15" s="234" t="str">
        <f>籤號選擇!D7</f>
        <v>帝佑</v>
      </c>
      <c r="F15" s="234" t="s">
        <v>37</v>
      </c>
      <c r="G15" s="238" t="str">
        <f>E11</f>
        <v>Tianli</v>
      </c>
      <c r="H15" s="245" t="str">
        <f>籤號選擇!M5</f>
        <v>Taishun</v>
      </c>
      <c r="I15" s="245" t="s">
        <v>37</v>
      </c>
      <c r="J15" s="249" t="str">
        <f>H11</f>
        <v>政大歷史</v>
      </c>
      <c r="K15" s="212" t="str">
        <f>籤號選擇!J5</f>
        <v>Lotus</v>
      </c>
      <c r="L15" s="185" t="s">
        <v>37</v>
      </c>
      <c r="M15" s="231" t="str">
        <f>K11</f>
        <v>DT</v>
      </c>
      <c r="FA15" s="10"/>
      <c r="FB15" s="10"/>
      <c r="FC15" s="10"/>
    </row>
    <row r="16" spans="1:159" ht="12" customHeight="1" x14ac:dyDescent="0.4">
      <c r="C16" s="337"/>
      <c r="D16" s="329"/>
      <c r="E16" s="239"/>
      <c r="F16" s="236" t="s">
        <v>38</v>
      </c>
      <c r="G16" s="237"/>
      <c r="H16" s="250"/>
      <c r="I16" s="247" t="s">
        <v>38</v>
      </c>
      <c r="J16" s="248"/>
      <c r="K16" s="216"/>
      <c r="L16" s="187" t="s">
        <v>38</v>
      </c>
      <c r="M16" s="230"/>
      <c r="FA16" s="10"/>
      <c r="FB16" s="10"/>
      <c r="FC16" s="10"/>
    </row>
    <row r="17" spans="1:159" ht="12" customHeight="1" x14ac:dyDescent="0.4">
      <c r="C17" s="326" t="s">
        <v>44</v>
      </c>
      <c r="D17" s="328" t="s">
        <v>8</v>
      </c>
      <c r="E17" s="234" t="str">
        <f>G13</f>
        <v>高旗微容</v>
      </c>
      <c r="F17" s="234" t="s">
        <v>37</v>
      </c>
      <c r="G17" s="238" t="str">
        <f>E15</f>
        <v>帝佑</v>
      </c>
      <c r="H17" s="245" t="str">
        <f>J13</f>
        <v>島鳥切人</v>
      </c>
      <c r="I17" s="245" t="s">
        <v>37</v>
      </c>
      <c r="J17" s="249" t="str">
        <f>H15</f>
        <v>Taishun</v>
      </c>
      <c r="K17" s="212" t="str">
        <f>M13</f>
        <v>討海狼</v>
      </c>
      <c r="L17" s="185" t="s">
        <v>37</v>
      </c>
      <c r="M17" s="231" t="str">
        <f>K15</f>
        <v>Lotus</v>
      </c>
      <c r="FA17" s="10"/>
      <c r="FB17" s="10"/>
      <c r="FC17" s="10"/>
    </row>
    <row r="18" spans="1:159" ht="12" customHeight="1" thickBot="1" x14ac:dyDescent="0.45">
      <c r="C18" s="338"/>
      <c r="D18" s="339"/>
      <c r="E18" s="242"/>
      <c r="F18" s="243" t="s">
        <v>45</v>
      </c>
      <c r="G18" s="244"/>
      <c r="H18" s="253"/>
      <c r="I18" s="254" t="s">
        <v>45</v>
      </c>
      <c r="J18" s="255"/>
      <c r="K18" s="193"/>
      <c r="L18" s="194" t="s">
        <v>45</v>
      </c>
      <c r="M18" s="233"/>
      <c r="FA18" s="10"/>
      <c r="FB18" s="10"/>
      <c r="FC18" s="10"/>
    </row>
    <row r="19" spans="1:159" ht="12" customHeight="1" thickTop="1" x14ac:dyDescent="0.4">
      <c r="C19" s="12"/>
      <c r="D19" s="12"/>
      <c r="E19" s="15"/>
      <c r="F19" s="15"/>
      <c r="G19" s="15"/>
      <c r="H19" s="15"/>
      <c r="I19" s="15"/>
      <c r="J19" s="15"/>
    </row>
    <row r="20" spans="1:159" ht="22" customHeight="1" thickBot="1" x14ac:dyDescent="0.45">
      <c r="A20" s="8"/>
      <c r="B20" s="8"/>
      <c r="C20" s="330" t="s">
        <v>144</v>
      </c>
      <c r="D20" s="330"/>
      <c r="E20" s="330"/>
      <c r="F20" s="330"/>
      <c r="G20" s="330"/>
      <c r="H20" s="330"/>
      <c r="I20" s="330"/>
      <c r="J20" s="330"/>
      <c r="K20" s="330"/>
      <c r="L20" s="330"/>
      <c r="M20" s="330"/>
    </row>
    <row r="21" spans="1:159" s="42" customFormat="1" ht="22" customHeight="1" thickTop="1" thickBot="1" x14ac:dyDescent="0.45">
      <c r="A21" s="37">
        <v>2</v>
      </c>
      <c r="B21" s="37"/>
      <c r="C21" s="38" t="s">
        <v>34</v>
      </c>
      <c r="D21" s="39" t="s">
        <v>2</v>
      </c>
      <c r="E21" s="331" t="s">
        <v>35</v>
      </c>
      <c r="F21" s="332"/>
      <c r="G21" s="333"/>
      <c r="H21" s="331" t="s">
        <v>36</v>
      </c>
      <c r="I21" s="332"/>
      <c r="J21" s="333"/>
      <c r="K21" s="331" t="s">
        <v>47</v>
      </c>
      <c r="L21" s="332"/>
      <c r="M21" s="334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</row>
    <row r="22" spans="1:159" ht="12" customHeight="1" x14ac:dyDescent="0.4">
      <c r="C22" s="335">
        <v>1</v>
      </c>
      <c r="D22" s="336" t="s">
        <v>0</v>
      </c>
      <c r="E22" s="234" t="str">
        <f>籤號選擇!D8</f>
        <v>ARES</v>
      </c>
      <c r="F22" s="234" t="s">
        <v>37</v>
      </c>
      <c r="G22" s="235" t="str">
        <f>籤號選擇!G9</f>
        <v>Freedom</v>
      </c>
      <c r="H22" s="245" t="str">
        <f>籤號選擇!M4</f>
        <v>R.Barons</v>
      </c>
      <c r="I22" s="245" t="s">
        <v>37</v>
      </c>
      <c r="J22" s="246" t="str">
        <f>籤號選擇!M8</f>
        <v>21bros</v>
      </c>
      <c r="K22" s="20"/>
      <c r="L22" s="17" t="s">
        <v>37</v>
      </c>
      <c r="M22" s="32"/>
      <c r="EV22" s="10"/>
      <c r="EW22" s="10"/>
      <c r="EX22" s="10"/>
      <c r="EY22" s="10"/>
      <c r="EZ22" s="10"/>
      <c r="FA22" s="10"/>
      <c r="FB22" s="10"/>
      <c r="FC22" s="10"/>
    </row>
    <row r="23" spans="1:159" ht="12" customHeight="1" x14ac:dyDescent="0.4">
      <c r="C23" s="327"/>
      <c r="D23" s="329"/>
      <c r="E23" s="236"/>
      <c r="F23" s="236" t="s">
        <v>38</v>
      </c>
      <c r="G23" s="237"/>
      <c r="H23" s="247"/>
      <c r="I23" s="247" t="s">
        <v>38</v>
      </c>
      <c r="J23" s="248"/>
      <c r="K23" s="21"/>
      <c r="L23" s="36" t="s">
        <v>38</v>
      </c>
      <c r="M23" s="33"/>
      <c r="EV23" s="10"/>
      <c r="EW23" s="10"/>
      <c r="EX23" s="10"/>
      <c r="EY23" s="10"/>
      <c r="EZ23" s="10"/>
      <c r="FA23" s="10"/>
      <c r="FB23" s="10"/>
      <c r="FC23" s="10"/>
    </row>
    <row r="24" spans="1:159" ht="12" customHeight="1" x14ac:dyDescent="0.4">
      <c r="C24" s="326">
        <v>2</v>
      </c>
      <c r="D24" s="328" t="s">
        <v>3</v>
      </c>
      <c r="E24" s="234" t="str">
        <f>籤號選擇!G10</f>
        <v>Whirlwind</v>
      </c>
      <c r="F24" s="234" t="s">
        <v>37</v>
      </c>
      <c r="G24" s="238" t="str">
        <f>E22</f>
        <v>ARES</v>
      </c>
      <c r="H24" s="245" t="str">
        <f>籤號選擇!M5</f>
        <v>Taishun</v>
      </c>
      <c r="I24" s="245" t="s">
        <v>37</v>
      </c>
      <c r="J24" s="249" t="str">
        <f>H22</f>
        <v>R.Barons</v>
      </c>
      <c r="K24" s="22"/>
      <c r="L24" s="17" t="s">
        <v>37</v>
      </c>
      <c r="M24" s="34"/>
      <c r="EV24" s="10"/>
      <c r="EW24" s="10"/>
      <c r="EX24" s="10"/>
      <c r="EY24" s="10"/>
      <c r="EZ24" s="10"/>
      <c r="FA24" s="10"/>
      <c r="FB24" s="10"/>
      <c r="FC24" s="10"/>
    </row>
    <row r="25" spans="1:159" ht="12" customHeight="1" x14ac:dyDescent="0.4">
      <c r="C25" s="327"/>
      <c r="D25" s="329"/>
      <c r="E25" s="236"/>
      <c r="F25" s="236" t="s">
        <v>38</v>
      </c>
      <c r="G25" s="237"/>
      <c r="H25" s="247"/>
      <c r="I25" s="247" t="s">
        <v>38</v>
      </c>
      <c r="J25" s="248"/>
      <c r="K25" s="22"/>
      <c r="L25" s="36" t="s">
        <v>38</v>
      </c>
      <c r="M25" s="33"/>
      <c r="EV25" s="10"/>
      <c r="EW25" s="10"/>
      <c r="EX25" s="10"/>
      <c r="EY25" s="10"/>
      <c r="EZ25" s="10"/>
      <c r="FA25" s="10"/>
      <c r="FB25" s="10"/>
      <c r="FC25" s="10"/>
    </row>
    <row r="26" spans="1:159" ht="12" customHeight="1" x14ac:dyDescent="0.4">
      <c r="C26" s="326" t="s">
        <v>39</v>
      </c>
      <c r="D26" s="328" t="s">
        <v>4</v>
      </c>
      <c r="E26" s="239" t="str">
        <f>G22</f>
        <v>Freedom</v>
      </c>
      <c r="F26" s="234" t="s">
        <v>37</v>
      </c>
      <c r="G26" s="240" t="str">
        <f>籤號選擇!J11</f>
        <v>Orca</v>
      </c>
      <c r="H26" s="250" t="str">
        <f>J22</f>
        <v>21bros</v>
      </c>
      <c r="I26" s="245" t="s">
        <v>37</v>
      </c>
      <c r="J26" s="251" t="str">
        <f>籤號選擇!M11</f>
        <v>XING FU OB</v>
      </c>
      <c r="K26" s="20"/>
      <c r="L26" s="17" t="s">
        <v>37</v>
      </c>
      <c r="M26" s="30"/>
      <c r="EV26" s="10"/>
      <c r="EW26" s="10"/>
      <c r="EX26" s="10"/>
      <c r="EY26" s="10"/>
      <c r="EZ26" s="10"/>
      <c r="FA26" s="10"/>
      <c r="FB26" s="10"/>
      <c r="FC26" s="10"/>
    </row>
    <row r="27" spans="1:159" ht="12" customHeight="1" x14ac:dyDescent="0.4">
      <c r="C27" s="327"/>
      <c r="D27" s="329"/>
      <c r="E27" s="239"/>
      <c r="F27" s="236" t="s">
        <v>38</v>
      </c>
      <c r="G27" s="240"/>
      <c r="H27" s="250"/>
      <c r="I27" s="247" t="s">
        <v>38</v>
      </c>
      <c r="J27" s="251"/>
      <c r="K27" s="21"/>
      <c r="L27" s="36" t="s">
        <v>38</v>
      </c>
      <c r="M27" s="33"/>
      <c r="EV27" s="10"/>
      <c r="EW27" s="10"/>
      <c r="EX27" s="10"/>
      <c r="EY27" s="10"/>
      <c r="EZ27" s="10"/>
      <c r="FA27" s="10"/>
      <c r="FB27" s="10"/>
      <c r="FC27" s="10"/>
    </row>
    <row r="28" spans="1:159" ht="12" customHeight="1" x14ac:dyDescent="0.4">
      <c r="C28" s="326" t="s">
        <v>40</v>
      </c>
      <c r="D28" s="328" t="s">
        <v>1</v>
      </c>
      <c r="E28" s="234" t="str">
        <f>G26</f>
        <v>Orca</v>
      </c>
      <c r="F28" s="234" t="s">
        <v>37</v>
      </c>
      <c r="G28" s="238" t="str">
        <f>E24</f>
        <v>Whirlwind</v>
      </c>
      <c r="H28" s="245" t="str">
        <f>J26</f>
        <v>XING FU OB</v>
      </c>
      <c r="I28" s="245" t="s">
        <v>37</v>
      </c>
      <c r="J28" s="249" t="str">
        <f>H24</f>
        <v>Taishun</v>
      </c>
      <c r="K28" s="22"/>
      <c r="L28" s="17" t="s">
        <v>37</v>
      </c>
      <c r="M28" s="34"/>
      <c r="EV28" s="10"/>
      <c r="EW28" s="10"/>
      <c r="EX28" s="10"/>
      <c r="EY28" s="10"/>
      <c r="EZ28" s="10"/>
      <c r="FA28" s="10"/>
      <c r="FB28" s="10"/>
      <c r="FC28" s="10"/>
    </row>
    <row r="29" spans="1:159" ht="12" customHeight="1" x14ac:dyDescent="0.4">
      <c r="C29" s="327"/>
      <c r="D29" s="329"/>
      <c r="E29" s="241"/>
      <c r="F29" s="236" t="s">
        <v>38</v>
      </c>
      <c r="G29" s="237"/>
      <c r="H29" s="252"/>
      <c r="I29" s="247" t="s">
        <v>38</v>
      </c>
      <c r="J29" s="248"/>
      <c r="K29" s="22"/>
      <c r="L29" s="36" t="s">
        <v>38</v>
      </c>
      <c r="M29" s="34"/>
      <c r="EV29" s="10"/>
      <c r="EW29" s="10"/>
      <c r="EX29" s="10"/>
      <c r="EY29" s="10"/>
      <c r="EZ29" s="10"/>
      <c r="FA29" s="10"/>
      <c r="FB29" s="10"/>
      <c r="FC29" s="10"/>
    </row>
    <row r="30" spans="1:159" ht="12" customHeight="1" x14ac:dyDescent="0.4">
      <c r="C30" s="326" t="s">
        <v>41</v>
      </c>
      <c r="D30" s="328" t="s">
        <v>5</v>
      </c>
      <c r="E30" s="239" t="str">
        <f>籤號選擇!J5</f>
        <v>Lotus</v>
      </c>
      <c r="F30" s="234" t="s">
        <v>37</v>
      </c>
      <c r="G30" s="240" t="s">
        <v>344</v>
      </c>
      <c r="H30" s="250" t="str">
        <f>籤號選擇!M3</f>
        <v>政大歷史</v>
      </c>
      <c r="I30" s="245" t="s">
        <v>37</v>
      </c>
      <c r="J30" s="251" t="str">
        <f>籤號選擇!M6</f>
        <v>島鳥切人</v>
      </c>
      <c r="K30" s="20"/>
      <c r="L30" s="17" t="s">
        <v>37</v>
      </c>
      <c r="M30" s="30"/>
      <c r="EV30" s="10"/>
      <c r="EW30" s="10"/>
      <c r="EX30" s="10"/>
      <c r="EY30" s="10"/>
      <c r="EZ30" s="10"/>
      <c r="FA30" s="10"/>
      <c r="FB30" s="10"/>
      <c r="FC30" s="10"/>
    </row>
    <row r="31" spans="1:159" ht="12" customHeight="1" x14ac:dyDescent="0.4">
      <c r="C31" s="327"/>
      <c r="D31" s="329"/>
      <c r="E31" s="236"/>
      <c r="F31" s="236" t="s">
        <v>38</v>
      </c>
      <c r="G31" s="237"/>
      <c r="H31" s="247"/>
      <c r="I31" s="247" t="s">
        <v>38</v>
      </c>
      <c r="J31" s="248"/>
      <c r="K31" s="22"/>
      <c r="L31" s="36" t="s">
        <v>38</v>
      </c>
      <c r="M31" s="34"/>
      <c r="EV31" s="10"/>
      <c r="EW31" s="10"/>
      <c r="EX31" s="10"/>
      <c r="EY31" s="10"/>
      <c r="EZ31" s="10"/>
      <c r="FA31" s="10"/>
      <c r="FB31" s="10"/>
      <c r="FC31" s="10"/>
    </row>
    <row r="32" spans="1:159" ht="12" customHeight="1" x14ac:dyDescent="0.4">
      <c r="C32" s="326" t="s">
        <v>42</v>
      </c>
      <c r="D32" s="328" t="s">
        <v>6</v>
      </c>
      <c r="E32" s="239" t="str">
        <f>G30</f>
        <v>Windstorm</v>
      </c>
      <c r="F32" s="234" t="s">
        <v>37</v>
      </c>
      <c r="G32" s="240" t="s">
        <v>345</v>
      </c>
      <c r="H32" s="250" t="str">
        <f>籤號選擇!M7</f>
        <v>YoungGuns</v>
      </c>
      <c r="I32" s="245" t="s">
        <v>37</v>
      </c>
      <c r="J32" s="251" t="str">
        <f>H30</f>
        <v>政大歷史</v>
      </c>
      <c r="K32" s="20"/>
      <c r="L32" s="17" t="s">
        <v>37</v>
      </c>
      <c r="M32" s="30"/>
      <c r="FA32" s="10"/>
      <c r="FB32" s="10"/>
      <c r="FC32" s="10"/>
    </row>
    <row r="33" spans="1:159" ht="12" customHeight="1" x14ac:dyDescent="0.4">
      <c r="C33" s="337"/>
      <c r="D33" s="329"/>
      <c r="E33" s="239"/>
      <c r="F33" s="236" t="s">
        <v>38</v>
      </c>
      <c r="G33" s="240"/>
      <c r="H33" s="250"/>
      <c r="I33" s="247" t="s">
        <v>38</v>
      </c>
      <c r="J33" s="251"/>
      <c r="K33" s="21"/>
      <c r="L33" s="36" t="s">
        <v>38</v>
      </c>
      <c r="M33" s="33"/>
      <c r="FA33" s="10"/>
      <c r="FB33" s="10"/>
      <c r="FC33" s="10"/>
    </row>
    <row r="34" spans="1:159" ht="12" customHeight="1" x14ac:dyDescent="0.4">
      <c r="C34" s="326" t="s">
        <v>43</v>
      </c>
      <c r="D34" s="328" t="s">
        <v>7</v>
      </c>
      <c r="E34" s="234" t="str">
        <f>籤號選擇!D3</f>
        <v>Taiwan Douhua</v>
      </c>
      <c r="F34" s="234" t="s">
        <v>37</v>
      </c>
      <c r="G34" s="238" t="str">
        <f>E30</f>
        <v>Lotus</v>
      </c>
      <c r="H34" s="245" t="str">
        <f>J30</f>
        <v>島鳥切人</v>
      </c>
      <c r="I34" s="245" t="s">
        <v>37</v>
      </c>
      <c r="J34" s="249" t="str">
        <f>H32</f>
        <v>YoungGuns</v>
      </c>
      <c r="K34" s="22"/>
      <c r="L34" s="17" t="s">
        <v>37</v>
      </c>
      <c r="M34" s="34"/>
      <c r="FA34" s="10"/>
      <c r="FB34" s="10"/>
      <c r="FC34" s="10"/>
    </row>
    <row r="35" spans="1:159" ht="12" customHeight="1" x14ac:dyDescent="0.4">
      <c r="C35" s="337"/>
      <c r="D35" s="329"/>
      <c r="E35" s="239"/>
      <c r="F35" s="236" t="s">
        <v>38</v>
      </c>
      <c r="G35" s="237"/>
      <c r="H35" s="250"/>
      <c r="I35" s="247" t="s">
        <v>38</v>
      </c>
      <c r="J35" s="248"/>
      <c r="K35" s="21"/>
      <c r="L35" s="36" t="s">
        <v>38</v>
      </c>
      <c r="M35" s="33"/>
      <c r="FA35" s="10"/>
      <c r="FB35" s="10"/>
      <c r="FC35" s="10"/>
    </row>
    <row r="36" spans="1:159" ht="12" customHeight="1" x14ac:dyDescent="0.4">
      <c r="C36" s="326" t="s">
        <v>44</v>
      </c>
      <c r="D36" s="328" t="s">
        <v>8</v>
      </c>
      <c r="E36" s="234" t="str">
        <f>G32</f>
        <v>雄鋒OB</v>
      </c>
      <c r="F36" s="234" t="s">
        <v>37</v>
      </c>
      <c r="G36" s="238" t="str">
        <f>E34</f>
        <v>Taiwan Douhua</v>
      </c>
      <c r="H36" s="13"/>
      <c r="I36" s="17" t="s">
        <v>37</v>
      </c>
      <c r="J36" s="18"/>
      <c r="K36" s="20"/>
      <c r="L36" s="17" t="s">
        <v>37</v>
      </c>
      <c r="M36" s="30"/>
      <c r="FA36" s="10"/>
      <c r="FB36" s="10"/>
      <c r="FC36" s="10"/>
    </row>
    <row r="37" spans="1:159" ht="12" customHeight="1" thickBot="1" x14ac:dyDescent="0.45">
      <c r="C37" s="338"/>
      <c r="D37" s="339"/>
      <c r="E37" s="242"/>
      <c r="F37" s="243" t="s">
        <v>45</v>
      </c>
      <c r="G37" s="244"/>
      <c r="H37" s="14"/>
      <c r="I37" s="35" t="s">
        <v>45</v>
      </c>
      <c r="J37" s="19"/>
      <c r="K37" s="23"/>
      <c r="L37" s="24" t="s">
        <v>38</v>
      </c>
      <c r="M37" s="31"/>
      <c r="FA37" s="10"/>
      <c r="FB37" s="10"/>
      <c r="FC37" s="10"/>
    </row>
    <row r="38" spans="1:159" ht="12" customHeight="1" thickTop="1" x14ac:dyDescent="0.4"/>
    <row r="39" spans="1:159" ht="22" customHeight="1" thickBot="1" x14ac:dyDescent="0.45">
      <c r="A39" s="8"/>
      <c r="B39" s="8"/>
      <c r="C39" s="330" t="s">
        <v>145</v>
      </c>
      <c r="D39" s="330"/>
      <c r="E39" s="330"/>
      <c r="F39" s="330"/>
      <c r="G39" s="330"/>
      <c r="H39" s="330"/>
      <c r="I39" s="330"/>
      <c r="J39" s="330"/>
      <c r="K39" s="330"/>
      <c r="L39" s="330"/>
      <c r="M39" s="330"/>
    </row>
    <row r="40" spans="1:159" s="42" customFormat="1" ht="22" customHeight="1" thickTop="1" thickBot="1" x14ac:dyDescent="0.45">
      <c r="A40" s="37">
        <v>3</v>
      </c>
      <c r="B40" s="37"/>
      <c r="C40" s="38" t="s">
        <v>34</v>
      </c>
      <c r="D40" s="39" t="s">
        <v>2</v>
      </c>
      <c r="E40" s="331" t="s">
        <v>35</v>
      </c>
      <c r="F40" s="332"/>
      <c r="G40" s="333"/>
      <c r="H40" s="331" t="s">
        <v>36</v>
      </c>
      <c r="I40" s="332"/>
      <c r="J40" s="333"/>
      <c r="K40" s="331" t="s">
        <v>47</v>
      </c>
      <c r="L40" s="332"/>
      <c r="M40" s="334"/>
      <c r="N40" s="40"/>
      <c r="O40" s="40"/>
      <c r="P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</row>
    <row r="41" spans="1:159" ht="12" customHeight="1" x14ac:dyDescent="0.4">
      <c r="C41" s="335">
        <v>1</v>
      </c>
      <c r="D41" s="336" t="s">
        <v>0</v>
      </c>
      <c r="E41" s="185" t="str">
        <f>籤號選擇!J12</f>
        <v>植昆Seniores</v>
      </c>
      <c r="F41" s="185" t="s">
        <v>37</v>
      </c>
      <c r="G41" s="186" t="str">
        <f>籤號選擇!J13</f>
        <v xml:space="preserve">XING FU </v>
      </c>
      <c r="H41" s="164" t="str">
        <f>籤號選擇!G3</f>
        <v>Revolution</v>
      </c>
      <c r="I41" s="164" t="s">
        <v>37</v>
      </c>
      <c r="J41" s="165" t="str">
        <f>籤號選擇!G6</f>
        <v>三豐能源</v>
      </c>
      <c r="K41" s="20"/>
      <c r="L41" s="17" t="s">
        <v>37</v>
      </c>
      <c r="M41" s="32"/>
      <c r="EV41" s="10"/>
      <c r="EW41" s="10"/>
      <c r="EX41" s="10"/>
      <c r="EY41" s="10"/>
      <c r="EZ41" s="10"/>
      <c r="FA41" s="10"/>
      <c r="FB41" s="10"/>
      <c r="FC41" s="10"/>
    </row>
    <row r="42" spans="1:159" ht="12" customHeight="1" x14ac:dyDescent="0.4">
      <c r="C42" s="327"/>
      <c r="D42" s="329"/>
      <c r="E42" s="187"/>
      <c r="F42" s="187" t="s">
        <v>38</v>
      </c>
      <c r="G42" s="188"/>
      <c r="H42" s="166"/>
      <c r="I42" s="166" t="s">
        <v>38</v>
      </c>
      <c r="J42" s="167"/>
      <c r="K42" s="21"/>
      <c r="L42" s="36" t="s">
        <v>38</v>
      </c>
      <c r="M42" s="33"/>
      <c r="EV42" s="10"/>
      <c r="EW42" s="10"/>
      <c r="EX42" s="10"/>
      <c r="EY42" s="10"/>
      <c r="EZ42" s="10"/>
      <c r="FA42" s="10"/>
      <c r="FB42" s="10"/>
      <c r="FC42" s="10"/>
    </row>
    <row r="43" spans="1:159" ht="12" customHeight="1" x14ac:dyDescent="0.4">
      <c r="C43" s="326">
        <v>2</v>
      </c>
      <c r="D43" s="328" t="s">
        <v>3</v>
      </c>
      <c r="E43" s="185" t="str">
        <f>籤號選擇!J8</f>
        <v>智深企業</v>
      </c>
      <c r="F43" s="185" t="s">
        <v>37</v>
      </c>
      <c r="G43" s="189" t="str">
        <f>E41</f>
        <v>植昆Seniores</v>
      </c>
      <c r="H43" s="164" t="str">
        <f>籤號選擇!G7</f>
        <v>RANGERS</v>
      </c>
      <c r="I43" s="164" t="s">
        <v>37</v>
      </c>
      <c r="J43" s="168" t="str">
        <f>H41</f>
        <v>Revolution</v>
      </c>
      <c r="K43" s="22"/>
      <c r="L43" s="17" t="s">
        <v>37</v>
      </c>
      <c r="M43" s="34"/>
      <c r="EV43" s="10"/>
      <c r="EW43" s="10"/>
      <c r="EX43" s="10"/>
      <c r="EY43" s="10"/>
      <c r="EZ43" s="10"/>
      <c r="FA43" s="10"/>
      <c r="FB43" s="10"/>
      <c r="FC43" s="10"/>
    </row>
    <row r="44" spans="1:159" ht="12" customHeight="1" x14ac:dyDescent="0.4">
      <c r="C44" s="327"/>
      <c r="D44" s="329"/>
      <c r="E44" s="187"/>
      <c r="F44" s="187" t="s">
        <v>38</v>
      </c>
      <c r="G44" s="188"/>
      <c r="H44" s="166"/>
      <c r="I44" s="166" t="s">
        <v>38</v>
      </c>
      <c r="J44" s="167"/>
      <c r="K44" s="22"/>
      <c r="L44" s="36" t="s">
        <v>38</v>
      </c>
      <c r="M44" s="33"/>
      <c r="EV44" s="10"/>
      <c r="EW44" s="10"/>
      <c r="EX44" s="10"/>
      <c r="EY44" s="10"/>
      <c r="EZ44" s="10"/>
      <c r="FA44" s="10"/>
      <c r="FB44" s="10"/>
      <c r="FC44" s="10"/>
    </row>
    <row r="45" spans="1:159" ht="12" customHeight="1" x14ac:dyDescent="0.4">
      <c r="C45" s="326" t="s">
        <v>39</v>
      </c>
      <c r="D45" s="328" t="s">
        <v>4</v>
      </c>
      <c r="E45" s="190" t="str">
        <f>G41</f>
        <v xml:space="preserve">XING FU </v>
      </c>
      <c r="F45" s="185" t="s">
        <v>37</v>
      </c>
      <c r="G45" s="191" t="str">
        <f>籤號選擇!J5</f>
        <v>Lotus</v>
      </c>
      <c r="H45" s="169" t="str">
        <f>J41</f>
        <v>三豐能源</v>
      </c>
      <c r="I45" s="164" t="s">
        <v>37</v>
      </c>
      <c r="J45" s="170" t="str">
        <f>H43</f>
        <v>RANGERS</v>
      </c>
      <c r="K45" s="20"/>
      <c r="L45" s="17" t="s">
        <v>37</v>
      </c>
      <c r="M45" s="30"/>
      <c r="EV45" s="10"/>
      <c r="EW45" s="10"/>
      <c r="EX45" s="10"/>
      <c r="EY45" s="10"/>
      <c r="EZ45" s="10"/>
      <c r="FA45" s="10"/>
      <c r="FB45" s="10"/>
      <c r="FC45" s="10"/>
    </row>
    <row r="46" spans="1:159" ht="12" customHeight="1" x14ac:dyDescent="0.4">
      <c r="C46" s="327"/>
      <c r="D46" s="329"/>
      <c r="E46" s="190"/>
      <c r="F46" s="187" t="s">
        <v>38</v>
      </c>
      <c r="G46" s="191"/>
      <c r="H46" s="169"/>
      <c r="I46" s="166" t="s">
        <v>38</v>
      </c>
      <c r="J46" s="170"/>
      <c r="K46" s="21"/>
      <c r="L46" s="36" t="s">
        <v>38</v>
      </c>
      <c r="M46" s="33"/>
      <c r="EV46" s="10"/>
      <c r="EW46" s="10"/>
      <c r="EX46" s="10"/>
      <c r="EY46" s="10"/>
      <c r="EZ46" s="10"/>
      <c r="FA46" s="10"/>
      <c r="FB46" s="10"/>
      <c r="FC46" s="10"/>
    </row>
    <row r="47" spans="1:159" ht="12" customHeight="1" x14ac:dyDescent="0.4">
      <c r="C47" s="326" t="s">
        <v>40</v>
      </c>
      <c r="D47" s="328" t="s">
        <v>1</v>
      </c>
      <c r="E47" s="185" t="str">
        <f>G45</f>
        <v>Lotus</v>
      </c>
      <c r="F47" s="185" t="s">
        <v>37</v>
      </c>
      <c r="G47" s="189" t="str">
        <f>E43</f>
        <v>智深企業</v>
      </c>
      <c r="H47" s="164" t="str">
        <f>籤號選擇!G5</f>
        <v>北醫</v>
      </c>
      <c r="I47" s="164" t="s">
        <v>37</v>
      </c>
      <c r="J47" s="168" t="str">
        <f>籤號選擇!G4</f>
        <v>詠意企業</v>
      </c>
      <c r="K47" s="22"/>
      <c r="L47" s="17" t="s">
        <v>37</v>
      </c>
      <c r="M47" s="34"/>
      <c r="EV47" s="10"/>
      <c r="EW47" s="10"/>
      <c r="EX47" s="10"/>
      <c r="EY47" s="10"/>
      <c r="EZ47" s="10"/>
      <c r="FA47" s="10"/>
      <c r="FB47" s="10"/>
      <c r="FC47" s="10"/>
    </row>
    <row r="48" spans="1:159" ht="12" customHeight="1" x14ac:dyDescent="0.4">
      <c r="C48" s="327"/>
      <c r="D48" s="329"/>
      <c r="E48" s="192"/>
      <c r="F48" s="187" t="s">
        <v>38</v>
      </c>
      <c r="G48" s="188"/>
      <c r="H48" s="171"/>
      <c r="I48" s="166" t="s">
        <v>38</v>
      </c>
      <c r="J48" s="167"/>
      <c r="K48" s="22"/>
      <c r="L48" s="36" t="s">
        <v>38</v>
      </c>
      <c r="M48" s="34"/>
      <c r="EV48" s="10"/>
      <c r="EW48" s="10"/>
      <c r="EX48" s="10"/>
      <c r="EY48" s="10"/>
      <c r="EZ48" s="10"/>
      <c r="FA48" s="10"/>
      <c r="FB48" s="10"/>
      <c r="FC48" s="10"/>
    </row>
    <row r="49" spans="1:159" ht="12" customHeight="1" x14ac:dyDescent="0.4">
      <c r="C49" s="326" t="s">
        <v>41</v>
      </c>
      <c r="D49" s="328" t="s">
        <v>5</v>
      </c>
      <c r="E49" s="190" t="str">
        <f>籤號選擇!J3</f>
        <v>DT</v>
      </c>
      <c r="F49" s="185" t="s">
        <v>37</v>
      </c>
      <c r="G49" s="191" t="str">
        <f>籤號選擇!J10</f>
        <v>熱浪Heatwave</v>
      </c>
      <c r="H49" s="169" t="str">
        <f>J47</f>
        <v>詠意企業</v>
      </c>
      <c r="I49" s="164" t="s">
        <v>37</v>
      </c>
      <c r="J49" s="170" t="str">
        <f>籤號選擇!G8</f>
        <v>GIGABYTE</v>
      </c>
      <c r="K49" s="20"/>
      <c r="L49" s="17" t="s">
        <v>37</v>
      </c>
      <c r="M49" s="30"/>
      <c r="EV49" s="10"/>
      <c r="EW49" s="10"/>
      <c r="EX49" s="10"/>
      <c r="EY49" s="10"/>
      <c r="EZ49" s="10"/>
      <c r="FA49" s="10"/>
      <c r="FB49" s="10"/>
      <c r="FC49" s="10"/>
    </row>
    <row r="50" spans="1:159" ht="12" customHeight="1" x14ac:dyDescent="0.4">
      <c r="C50" s="327"/>
      <c r="D50" s="329"/>
      <c r="E50" s="187"/>
      <c r="F50" s="187" t="s">
        <v>38</v>
      </c>
      <c r="G50" s="188"/>
      <c r="H50" s="166"/>
      <c r="I50" s="166" t="s">
        <v>38</v>
      </c>
      <c r="J50" s="167"/>
      <c r="K50" s="22"/>
      <c r="L50" s="36" t="s">
        <v>38</v>
      </c>
      <c r="M50" s="34"/>
      <c r="EV50" s="10"/>
      <c r="EW50" s="10"/>
      <c r="EX50" s="10"/>
      <c r="EY50" s="10"/>
      <c r="EZ50" s="10"/>
      <c r="FA50" s="10"/>
      <c r="FB50" s="10"/>
      <c r="FC50" s="10"/>
    </row>
    <row r="51" spans="1:159" ht="12" customHeight="1" x14ac:dyDescent="0.4">
      <c r="C51" s="326" t="s">
        <v>42</v>
      </c>
      <c r="D51" s="328" t="s">
        <v>6</v>
      </c>
      <c r="E51" s="190" t="str">
        <f>籤號選擇!J11</f>
        <v>Orca</v>
      </c>
      <c r="F51" s="185" t="s">
        <v>37</v>
      </c>
      <c r="G51" s="191" t="str">
        <f>E49</f>
        <v>DT</v>
      </c>
      <c r="H51" s="169" t="str">
        <f>籤號選擇!G11</f>
        <v>時代力量</v>
      </c>
      <c r="I51" s="164" t="s">
        <v>37</v>
      </c>
      <c r="J51" s="170" t="str">
        <f>H47</f>
        <v>北醫</v>
      </c>
      <c r="K51" s="20"/>
      <c r="L51" s="17" t="s">
        <v>37</v>
      </c>
      <c r="M51" s="30"/>
      <c r="FA51" s="10"/>
      <c r="FB51" s="10"/>
      <c r="FC51" s="10"/>
    </row>
    <row r="52" spans="1:159" ht="12" customHeight="1" x14ac:dyDescent="0.4">
      <c r="C52" s="337"/>
      <c r="D52" s="329"/>
      <c r="E52" s="190"/>
      <c r="F52" s="187" t="s">
        <v>38</v>
      </c>
      <c r="G52" s="191"/>
      <c r="H52" s="169"/>
      <c r="I52" s="166" t="s">
        <v>38</v>
      </c>
      <c r="J52" s="170"/>
      <c r="K52" s="21"/>
      <c r="L52" s="36" t="s">
        <v>38</v>
      </c>
      <c r="M52" s="33"/>
      <c r="FA52" s="10"/>
      <c r="FB52" s="10"/>
      <c r="FC52" s="10"/>
    </row>
    <row r="53" spans="1:159" ht="12" customHeight="1" x14ac:dyDescent="0.4">
      <c r="C53" s="326" t="s">
        <v>43</v>
      </c>
      <c r="D53" s="328" t="s">
        <v>7</v>
      </c>
      <c r="E53" s="185" t="str">
        <f>G49</f>
        <v>熱浪Heatwave</v>
      </c>
      <c r="F53" s="185" t="s">
        <v>37</v>
      </c>
      <c r="G53" s="189" t="str">
        <f>籤號選擇!J7</f>
        <v>Falcon</v>
      </c>
      <c r="H53" s="164" t="str">
        <f>J49</f>
        <v>GIGABYTE</v>
      </c>
      <c r="I53" s="164" t="s">
        <v>37</v>
      </c>
      <c r="J53" s="168" t="str">
        <f>H51</f>
        <v>時代力量</v>
      </c>
      <c r="K53" s="22"/>
      <c r="L53" s="17" t="s">
        <v>37</v>
      </c>
      <c r="M53" s="34"/>
      <c r="FA53" s="10"/>
      <c r="FB53" s="10"/>
      <c r="FC53" s="10"/>
    </row>
    <row r="54" spans="1:159" ht="12" customHeight="1" x14ac:dyDescent="0.4">
      <c r="C54" s="337"/>
      <c r="D54" s="329"/>
      <c r="E54" s="190"/>
      <c r="F54" s="187" t="s">
        <v>38</v>
      </c>
      <c r="G54" s="188"/>
      <c r="H54" s="169"/>
      <c r="I54" s="166" t="s">
        <v>38</v>
      </c>
      <c r="J54" s="167"/>
      <c r="K54" s="21"/>
      <c r="L54" s="36" t="s">
        <v>38</v>
      </c>
      <c r="M54" s="33"/>
      <c r="FA54" s="10"/>
      <c r="FB54" s="10"/>
      <c r="FC54" s="10"/>
    </row>
    <row r="55" spans="1:159" ht="12" customHeight="1" x14ac:dyDescent="0.4">
      <c r="C55" s="326" t="s">
        <v>44</v>
      </c>
      <c r="D55" s="328" t="s">
        <v>8</v>
      </c>
      <c r="E55" s="185" t="str">
        <f>G53</f>
        <v>Falcon</v>
      </c>
      <c r="F55" s="185" t="s">
        <v>37</v>
      </c>
      <c r="G55" s="189" t="str">
        <f>E51</f>
        <v>Orca</v>
      </c>
      <c r="H55" s="13"/>
      <c r="I55" s="17" t="s">
        <v>37</v>
      </c>
      <c r="J55" s="18"/>
      <c r="K55" s="20"/>
      <c r="L55" s="17" t="s">
        <v>37</v>
      </c>
      <c r="M55" s="30"/>
      <c r="FA55" s="10"/>
      <c r="FB55" s="10"/>
      <c r="FC55" s="10"/>
    </row>
    <row r="56" spans="1:159" ht="12" customHeight="1" thickBot="1" x14ac:dyDescent="0.45">
      <c r="C56" s="338"/>
      <c r="D56" s="339"/>
      <c r="E56" s="193"/>
      <c r="F56" s="194" t="s">
        <v>45</v>
      </c>
      <c r="G56" s="195"/>
      <c r="H56" s="14"/>
      <c r="I56" s="35" t="s">
        <v>45</v>
      </c>
      <c r="J56" s="19"/>
      <c r="K56" s="23"/>
      <c r="L56" s="24" t="s">
        <v>38</v>
      </c>
      <c r="M56" s="31"/>
      <c r="FA56" s="10"/>
      <c r="FB56" s="10"/>
      <c r="FC56" s="10"/>
    </row>
    <row r="57" spans="1:159" ht="12" customHeight="1" thickTop="1" x14ac:dyDescent="0.4">
      <c r="C57" s="12"/>
      <c r="D57" s="12"/>
      <c r="E57" s="15"/>
      <c r="F57" s="15"/>
      <c r="G57" s="15"/>
      <c r="H57" s="15"/>
      <c r="I57" s="15"/>
      <c r="J57" s="15"/>
    </row>
    <row r="58" spans="1:159" ht="22" customHeight="1" thickBot="1" x14ac:dyDescent="0.45">
      <c r="A58" s="8"/>
      <c r="B58" s="8"/>
      <c r="C58" s="330" t="s">
        <v>146</v>
      </c>
      <c r="D58" s="330"/>
      <c r="E58" s="330"/>
      <c r="F58" s="330"/>
      <c r="G58" s="330"/>
      <c r="H58" s="330"/>
      <c r="I58" s="330"/>
      <c r="J58" s="330"/>
      <c r="K58" s="330"/>
      <c r="L58" s="330"/>
      <c r="M58" s="330"/>
    </row>
    <row r="59" spans="1:159" s="42" customFormat="1" ht="22" customHeight="1" thickTop="1" thickBot="1" x14ac:dyDescent="0.45">
      <c r="A59" s="37">
        <v>4</v>
      </c>
      <c r="B59" s="37"/>
      <c r="C59" s="38" t="s">
        <v>34</v>
      </c>
      <c r="D59" s="39" t="s">
        <v>2</v>
      </c>
      <c r="E59" s="331" t="s">
        <v>35</v>
      </c>
      <c r="F59" s="332"/>
      <c r="G59" s="333"/>
      <c r="H59" s="331" t="s">
        <v>36</v>
      </c>
      <c r="I59" s="332"/>
      <c r="J59" s="333"/>
      <c r="K59" s="331" t="s">
        <v>47</v>
      </c>
      <c r="L59" s="332"/>
      <c r="M59" s="334"/>
      <c r="N59" s="40"/>
      <c r="O59" s="40"/>
      <c r="P59" s="40"/>
      <c r="Q59" s="16" t="s">
        <v>347</v>
      </c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</row>
    <row r="60" spans="1:159" ht="12" customHeight="1" x14ac:dyDescent="0.4">
      <c r="C60" s="335">
        <v>1</v>
      </c>
      <c r="D60" s="336" t="s">
        <v>0</v>
      </c>
      <c r="E60" s="245" t="str">
        <f>籤號選擇!M12</f>
        <v>Village Bears</v>
      </c>
      <c r="F60" s="245" t="s">
        <v>37</v>
      </c>
      <c r="G60" s="246" t="str">
        <f>籤號選擇!M13</f>
        <v>Relax老獅機</v>
      </c>
      <c r="H60" s="175" t="str">
        <f>籤號選擇!D4</f>
        <v>Askey</v>
      </c>
      <c r="I60" s="175" t="s">
        <v>37</v>
      </c>
      <c r="J60" s="176" t="str">
        <f>籤號選擇!D7</f>
        <v>帝佑</v>
      </c>
      <c r="K60" s="20"/>
      <c r="L60" s="17" t="s">
        <v>37</v>
      </c>
      <c r="M60" s="32"/>
      <c r="EV60" s="10"/>
      <c r="EW60" s="10"/>
      <c r="EX60" s="10"/>
      <c r="EY60" s="10"/>
      <c r="EZ60" s="10"/>
      <c r="FA60" s="10"/>
      <c r="FB60" s="10"/>
      <c r="FC60" s="10"/>
    </row>
    <row r="61" spans="1:159" ht="12" customHeight="1" x14ac:dyDescent="0.4">
      <c r="C61" s="327"/>
      <c r="D61" s="329"/>
      <c r="E61" s="247"/>
      <c r="F61" s="247" t="s">
        <v>38</v>
      </c>
      <c r="G61" s="248"/>
      <c r="H61" s="177"/>
      <c r="I61" s="177" t="s">
        <v>38</v>
      </c>
      <c r="J61" s="178"/>
      <c r="K61" s="21"/>
      <c r="L61" s="36" t="s">
        <v>38</v>
      </c>
      <c r="M61" s="33"/>
      <c r="EV61" s="10"/>
      <c r="EW61" s="10"/>
      <c r="EX61" s="10"/>
      <c r="EY61" s="10"/>
      <c r="EZ61" s="10"/>
      <c r="FA61" s="10"/>
      <c r="FB61" s="10"/>
      <c r="FC61" s="10"/>
    </row>
    <row r="62" spans="1:159" ht="12" customHeight="1" x14ac:dyDescent="0.4">
      <c r="C62" s="326">
        <v>2</v>
      </c>
      <c r="D62" s="328" t="s">
        <v>3</v>
      </c>
      <c r="E62" s="245" t="str">
        <f>籤號選擇!M8</f>
        <v>21bros</v>
      </c>
      <c r="F62" s="245" t="s">
        <v>37</v>
      </c>
      <c r="G62" s="249" t="str">
        <f>E60</f>
        <v>Village Bears</v>
      </c>
      <c r="H62" s="175" t="str">
        <f>J60</f>
        <v>帝佑</v>
      </c>
      <c r="I62" s="175" t="s">
        <v>37</v>
      </c>
      <c r="J62" s="179" t="str">
        <f>籤號選擇!D5</f>
        <v>急先鋒</v>
      </c>
      <c r="K62" s="22"/>
      <c r="L62" s="17" t="s">
        <v>37</v>
      </c>
      <c r="M62" s="34"/>
      <c r="EV62" s="10"/>
      <c r="EW62" s="10"/>
      <c r="EX62" s="10"/>
      <c r="EY62" s="10"/>
      <c r="EZ62" s="10"/>
      <c r="FA62" s="10"/>
      <c r="FB62" s="10"/>
      <c r="FC62" s="10"/>
    </row>
    <row r="63" spans="1:159" ht="12" customHeight="1" x14ac:dyDescent="0.4">
      <c r="C63" s="327"/>
      <c r="D63" s="329"/>
      <c r="E63" s="247"/>
      <c r="F63" s="247" t="s">
        <v>38</v>
      </c>
      <c r="G63" s="248"/>
      <c r="H63" s="177"/>
      <c r="I63" s="177" t="s">
        <v>38</v>
      </c>
      <c r="J63" s="178"/>
      <c r="K63" s="22"/>
      <c r="L63" s="36" t="s">
        <v>38</v>
      </c>
      <c r="M63" s="33"/>
      <c r="EV63" s="10"/>
      <c r="EW63" s="10"/>
      <c r="EX63" s="10"/>
      <c r="EY63" s="10"/>
      <c r="EZ63" s="10"/>
      <c r="FA63" s="10"/>
      <c r="FB63" s="10"/>
      <c r="FC63" s="10"/>
    </row>
    <row r="64" spans="1:159" ht="12" customHeight="1" x14ac:dyDescent="0.4">
      <c r="C64" s="326" t="s">
        <v>39</v>
      </c>
      <c r="D64" s="328" t="s">
        <v>4</v>
      </c>
      <c r="E64" s="250" t="str">
        <f>G60</f>
        <v>Relax老獅機</v>
      </c>
      <c r="F64" s="245" t="s">
        <v>37</v>
      </c>
      <c r="G64" s="251" t="str">
        <f>籤號選擇!M5</f>
        <v>Taishun</v>
      </c>
      <c r="H64" s="180" t="str">
        <f>籤號選擇!D11</f>
        <v>搖滾鯉魚</v>
      </c>
      <c r="I64" s="175" t="s">
        <v>37</v>
      </c>
      <c r="J64" s="181" t="str">
        <f>H60</f>
        <v>Askey</v>
      </c>
      <c r="K64" s="20"/>
      <c r="L64" s="17" t="s">
        <v>37</v>
      </c>
      <c r="M64" s="30"/>
      <c r="EV64" s="10"/>
      <c r="EW64" s="10"/>
      <c r="EX64" s="10"/>
      <c r="EY64" s="10"/>
      <c r="EZ64" s="10"/>
      <c r="FA64" s="10"/>
      <c r="FB64" s="10"/>
      <c r="FC64" s="10"/>
    </row>
    <row r="65" spans="1:159" ht="12" customHeight="1" x14ac:dyDescent="0.4">
      <c r="C65" s="327"/>
      <c r="D65" s="329"/>
      <c r="E65" s="250"/>
      <c r="F65" s="247" t="s">
        <v>38</v>
      </c>
      <c r="G65" s="251"/>
      <c r="H65" s="180"/>
      <c r="I65" s="177" t="s">
        <v>38</v>
      </c>
      <c r="J65" s="181"/>
      <c r="K65" s="21"/>
      <c r="L65" s="36" t="s">
        <v>38</v>
      </c>
      <c r="M65" s="33"/>
      <c r="EV65" s="10"/>
      <c r="EW65" s="10"/>
      <c r="EX65" s="10"/>
      <c r="EY65" s="10"/>
      <c r="EZ65" s="10"/>
      <c r="FA65" s="10"/>
      <c r="FB65" s="10"/>
      <c r="FC65" s="10"/>
    </row>
    <row r="66" spans="1:159" ht="12" customHeight="1" x14ac:dyDescent="0.4">
      <c r="C66" s="326" t="s">
        <v>40</v>
      </c>
      <c r="D66" s="328" t="s">
        <v>1</v>
      </c>
      <c r="E66" s="245" t="str">
        <f>G64</f>
        <v>Taishun</v>
      </c>
      <c r="F66" s="245" t="s">
        <v>37</v>
      </c>
      <c r="G66" s="249" t="str">
        <f>E62</f>
        <v>21bros</v>
      </c>
      <c r="H66" s="175" t="str">
        <f>J62</f>
        <v>急先鋒</v>
      </c>
      <c r="I66" s="175" t="s">
        <v>37</v>
      </c>
      <c r="J66" s="179" t="str">
        <f>H64</f>
        <v>搖滾鯉魚</v>
      </c>
      <c r="K66" s="22"/>
      <c r="L66" s="17" t="s">
        <v>37</v>
      </c>
      <c r="M66" s="34"/>
      <c r="EV66" s="10"/>
      <c r="EW66" s="10"/>
      <c r="EX66" s="10"/>
      <c r="EY66" s="10"/>
      <c r="EZ66" s="10"/>
      <c r="FA66" s="10"/>
      <c r="FB66" s="10"/>
      <c r="FC66" s="10"/>
    </row>
    <row r="67" spans="1:159" ht="12" customHeight="1" x14ac:dyDescent="0.4">
      <c r="C67" s="327"/>
      <c r="D67" s="329"/>
      <c r="E67" s="252"/>
      <c r="F67" s="247" t="s">
        <v>38</v>
      </c>
      <c r="G67" s="248"/>
      <c r="H67" s="182"/>
      <c r="I67" s="177" t="s">
        <v>38</v>
      </c>
      <c r="J67" s="178"/>
      <c r="K67" s="22"/>
      <c r="L67" s="36" t="s">
        <v>38</v>
      </c>
      <c r="M67" s="34"/>
      <c r="EV67" s="10"/>
      <c r="EW67" s="10"/>
      <c r="EX67" s="10"/>
      <c r="EY67" s="10"/>
      <c r="EZ67" s="10"/>
      <c r="FA67" s="10"/>
      <c r="FB67" s="10"/>
      <c r="FC67" s="10"/>
    </row>
    <row r="68" spans="1:159" ht="12" customHeight="1" x14ac:dyDescent="0.4">
      <c r="C68" s="326" t="s">
        <v>41</v>
      </c>
      <c r="D68" s="328" t="s">
        <v>5</v>
      </c>
      <c r="E68" s="250" t="str">
        <f>籤號選擇!M3</f>
        <v>政大歷史</v>
      </c>
      <c r="F68" s="245" t="s">
        <v>37</v>
      </c>
      <c r="G68" s="251" t="str">
        <f>籤號選擇!M10</f>
        <v>FD</v>
      </c>
      <c r="H68" s="48"/>
      <c r="I68" s="17" t="s">
        <v>37</v>
      </c>
      <c r="J68" s="46"/>
      <c r="K68" s="20"/>
      <c r="L68" s="17" t="s">
        <v>37</v>
      </c>
      <c r="M68" s="30"/>
      <c r="EV68" s="10"/>
      <c r="EW68" s="10"/>
      <c r="EX68" s="10"/>
      <c r="EY68" s="10"/>
      <c r="EZ68" s="10"/>
      <c r="FA68" s="10"/>
      <c r="FB68" s="10"/>
      <c r="FC68" s="10"/>
    </row>
    <row r="69" spans="1:159" ht="12" customHeight="1" x14ac:dyDescent="0.4">
      <c r="C69" s="327"/>
      <c r="D69" s="329"/>
      <c r="E69" s="247"/>
      <c r="F69" s="247" t="s">
        <v>38</v>
      </c>
      <c r="G69" s="248"/>
      <c r="H69" s="44"/>
      <c r="I69" s="36" t="s">
        <v>38</v>
      </c>
      <c r="J69" s="45"/>
      <c r="K69" s="22"/>
      <c r="L69" s="36" t="s">
        <v>38</v>
      </c>
      <c r="M69" s="34"/>
      <c r="EV69" s="10"/>
      <c r="EW69" s="10"/>
      <c r="EX69" s="10"/>
      <c r="EY69" s="10"/>
      <c r="EZ69" s="10"/>
      <c r="FA69" s="10"/>
      <c r="FB69" s="10"/>
      <c r="FC69" s="10"/>
    </row>
    <row r="70" spans="1:159" ht="12" customHeight="1" x14ac:dyDescent="0.4">
      <c r="C70" s="326" t="s">
        <v>42</v>
      </c>
      <c r="D70" s="328" t="s">
        <v>6</v>
      </c>
      <c r="E70" s="250" t="str">
        <f>籤號選擇!M11</f>
        <v>XING FU OB</v>
      </c>
      <c r="F70" s="245" t="s">
        <v>37</v>
      </c>
      <c r="G70" s="251" t="str">
        <f>E68</f>
        <v>政大歷史</v>
      </c>
      <c r="H70" s="48"/>
      <c r="I70" s="17" t="s">
        <v>37</v>
      </c>
      <c r="J70" s="46"/>
      <c r="K70" s="20"/>
      <c r="L70" s="17" t="s">
        <v>37</v>
      </c>
      <c r="M70" s="30"/>
      <c r="FA70" s="10"/>
      <c r="FB70" s="10"/>
      <c r="FC70" s="10"/>
    </row>
    <row r="71" spans="1:159" ht="12" customHeight="1" x14ac:dyDescent="0.4">
      <c r="C71" s="337"/>
      <c r="D71" s="329"/>
      <c r="E71" s="250"/>
      <c r="F71" s="247" t="s">
        <v>38</v>
      </c>
      <c r="G71" s="251"/>
      <c r="H71" s="48"/>
      <c r="I71" s="36" t="s">
        <v>38</v>
      </c>
      <c r="J71" s="46"/>
      <c r="K71" s="21"/>
      <c r="L71" s="36" t="s">
        <v>38</v>
      </c>
      <c r="M71" s="33"/>
      <c r="FA71" s="10"/>
      <c r="FB71" s="10"/>
      <c r="FC71" s="10"/>
    </row>
    <row r="72" spans="1:159" ht="12" customHeight="1" x14ac:dyDescent="0.4">
      <c r="C72" s="326" t="s">
        <v>43</v>
      </c>
      <c r="D72" s="328" t="s">
        <v>7</v>
      </c>
      <c r="E72" s="245" t="str">
        <f>G68</f>
        <v>FD</v>
      </c>
      <c r="F72" s="245" t="s">
        <v>37</v>
      </c>
      <c r="G72" s="249" t="str">
        <f>籤號選擇!M7</f>
        <v>YoungGuns</v>
      </c>
      <c r="H72" s="13"/>
      <c r="I72" s="17" t="s">
        <v>37</v>
      </c>
      <c r="J72" s="18"/>
      <c r="K72" s="22"/>
      <c r="L72" s="17" t="s">
        <v>37</v>
      </c>
      <c r="M72" s="34"/>
      <c r="FA72" s="10"/>
      <c r="FB72" s="10"/>
      <c r="FC72" s="10"/>
    </row>
    <row r="73" spans="1:159" ht="12" customHeight="1" x14ac:dyDescent="0.4">
      <c r="C73" s="337"/>
      <c r="D73" s="329"/>
      <c r="E73" s="250"/>
      <c r="F73" s="247" t="s">
        <v>38</v>
      </c>
      <c r="G73" s="248"/>
      <c r="H73" s="48"/>
      <c r="I73" s="36" t="s">
        <v>38</v>
      </c>
      <c r="J73" s="45"/>
      <c r="K73" s="21"/>
      <c r="L73" s="36" t="s">
        <v>38</v>
      </c>
      <c r="M73" s="33"/>
      <c r="FA73" s="10"/>
      <c r="FB73" s="10"/>
      <c r="FC73" s="10"/>
    </row>
    <row r="74" spans="1:159" ht="12" customHeight="1" x14ac:dyDescent="0.4">
      <c r="C74" s="326" t="s">
        <v>44</v>
      </c>
      <c r="D74" s="328" t="s">
        <v>8</v>
      </c>
      <c r="E74" s="245" t="str">
        <f>G72</f>
        <v>YoungGuns</v>
      </c>
      <c r="F74" s="245" t="s">
        <v>37</v>
      </c>
      <c r="G74" s="249" t="str">
        <f>E70</f>
        <v>XING FU OB</v>
      </c>
      <c r="H74" s="13"/>
      <c r="I74" s="17" t="s">
        <v>37</v>
      </c>
      <c r="J74" s="18"/>
      <c r="K74" s="20"/>
      <c r="L74" s="17" t="s">
        <v>37</v>
      </c>
      <c r="M74" s="30"/>
      <c r="FA74" s="10"/>
      <c r="FB74" s="10"/>
      <c r="FC74" s="10"/>
    </row>
    <row r="75" spans="1:159" ht="12" customHeight="1" thickBot="1" x14ac:dyDescent="0.45">
      <c r="C75" s="338"/>
      <c r="D75" s="339"/>
      <c r="E75" s="253"/>
      <c r="F75" s="254" t="s">
        <v>45</v>
      </c>
      <c r="G75" s="255"/>
      <c r="H75" s="14"/>
      <c r="I75" s="35" t="s">
        <v>45</v>
      </c>
      <c r="J75" s="19"/>
      <c r="K75" s="23"/>
      <c r="L75" s="24" t="s">
        <v>38</v>
      </c>
      <c r="M75" s="31"/>
      <c r="FA75" s="10"/>
      <c r="FB75" s="10"/>
      <c r="FC75" s="10"/>
    </row>
    <row r="76" spans="1:159" ht="12" customHeight="1" thickTop="1" x14ac:dyDescent="0.4"/>
    <row r="77" spans="1:159" ht="22" customHeight="1" thickBot="1" x14ac:dyDescent="0.45">
      <c r="A77" s="8"/>
      <c r="B77" s="8"/>
      <c r="C77" s="330" t="s">
        <v>147</v>
      </c>
      <c r="D77" s="330"/>
      <c r="E77" s="330"/>
      <c r="F77" s="330"/>
      <c r="G77" s="330"/>
      <c r="H77" s="330"/>
      <c r="I77" s="330"/>
      <c r="J77" s="330"/>
      <c r="K77" s="330"/>
      <c r="L77" s="330"/>
      <c r="M77" s="330"/>
    </row>
    <row r="78" spans="1:159" s="42" customFormat="1" ht="22" customHeight="1" thickTop="1" thickBot="1" x14ac:dyDescent="0.45">
      <c r="A78" s="37">
        <v>5</v>
      </c>
      <c r="B78" s="37"/>
      <c r="C78" s="38" t="s">
        <v>34</v>
      </c>
      <c r="D78" s="39" t="s">
        <v>2</v>
      </c>
      <c r="E78" s="331" t="s">
        <v>35</v>
      </c>
      <c r="F78" s="332"/>
      <c r="G78" s="333"/>
      <c r="H78" s="331" t="s">
        <v>36</v>
      </c>
      <c r="I78" s="332"/>
      <c r="J78" s="333"/>
      <c r="K78" s="331" t="s">
        <v>47</v>
      </c>
      <c r="L78" s="332"/>
      <c r="M78" s="334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</row>
    <row r="79" spans="1:159" ht="12" customHeight="1" x14ac:dyDescent="0.4">
      <c r="C79" s="335">
        <v>1</v>
      </c>
      <c r="D79" s="336" t="s">
        <v>0</v>
      </c>
      <c r="E79" s="185" t="str">
        <f>籤號選擇!J3</f>
        <v>DT</v>
      </c>
      <c r="F79" s="185" t="s">
        <v>37</v>
      </c>
      <c r="G79" s="186" t="str">
        <f>籤號選擇!J8</f>
        <v>智深企業</v>
      </c>
      <c r="H79" s="13"/>
      <c r="I79" s="17" t="s">
        <v>37</v>
      </c>
      <c r="J79" s="43"/>
      <c r="K79" s="20"/>
      <c r="L79" s="17" t="s">
        <v>37</v>
      </c>
      <c r="M79" s="32"/>
      <c r="EV79" s="10"/>
      <c r="EW79" s="10"/>
      <c r="EX79" s="10"/>
      <c r="EY79" s="10"/>
      <c r="EZ79" s="10"/>
      <c r="FA79" s="10"/>
      <c r="FB79" s="10"/>
      <c r="FC79" s="10"/>
    </row>
    <row r="80" spans="1:159" ht="12" customHeight="1" x14ac:dyDescent="0.4">
      <c r="C80" s="327"/>
      <c r="D80" s="329"/>
      <c r="E80" s="187"/>
      <c r="F80" s="187" t="s">
        <v>38</v>
      </c>
      <c r="G80" s="188"/>
      <c r="H80" s="44"/>
      <c r="I80" s="36" t="s">
        <v>38</v>
      </c>
      <c r="J80" s="45"/>
      <c r="K80" s="21"/>
      <c r="L80" s="36" t="s">
        <v>38</v>
      </c>
      <c r="M80" s="33"/>
      <c r="EV80" s="10"/>
      <c r="EW80" s="10"/>
      <c r="EX80" s="10"/>
      <c r="EY80" s="10"/>
      <c r="EZ80" s="10"/>
      <c r="FA80" s="10"/>
      <c r="FB80" s="10"/>
      <c r="FC80" s="10"/>
    </row>
    <row r="81" spans="1:159" ht="12" customHeight="1" x14ac:dyDescent="0.4">
      <c r="C81" s="326">
        <v>2</v>
      </c>
      <c r="D81" s="328" t="s">
        <v>3</v>
      </c>
      <c r="E81" s="185" t="str">
        <f>籤號選擇!J9</f>
        <v>Kiwi奇果</v>
      </c>
      <c r="F81" s="185" t="s">
        <v>37</v>
      </c>
      <c r="G81" s="189" t="str">
        <f>E79</f>
        <v>DT</v>
      </c>
      <c r="H81" s="13"/>
      <c r="I81" s="17" t="s">
        <v>37</v>
      </c>
      <c r="J81" s="18"/>
      <c r="K81" s="22"/>
      <c r="L81" s="17" t="s">
        <v>37</v>
      </c>
      <c r="M81" s="34"/>
      <c r="EV81" s="10"/>
      <c r="EW81" s="10"/>
      <c r="EX81" s="10"/>
      <c r="EY81" s="10"/>
      <c r="EZ81" s="10"/>
      <c r="FA81" s="10"/>
      <c r="FB81" s="10"/>
      <c r="FC81" s="10"/>
    </row>
    <row r="82" spans="1:159" ht="12" customHeight="1" x14ac:dyDescent="0.4">
      <c r="C82" s="327"/>
      <c r="D82" s="329"/>
      <c r="E82" s="187"/>
      <c r="F82" s="187" t="s">
        <v>38</v>
      </c>
      <c r="G82" s="188"/>
      <c r="H82" s="44"/>
      <c r="I82" s="36" t="s">
        <v>38</v>
      </c>
      <c r="J82" s="45"/>
      <c r="K82" s="22"/>
      <c r="L82" s="36" t="s">
        <v>38</v>
      </c>
      <c r="M82" s="33"/>
      <c r="EV82" s="10"/>
      <c r="EW82" s="10"/>
      <c r="EX82" s="10"/>
      <c r="EY82" s="10"/>
      <c r="EZ82" s="10"/>
      <c r="FA82" s="10"/>
      <c r="FB82" s="10"/>
      <c r="FC82" s="10"/>
    </row>
    <row r="83" spans="1:159" ht="12" customHeight="1" x14ac:dyDescent="0.4">
      <c r="C83" s="326" t="s">
        <v>39</v>
      </c>
      <c r="D83" s="328" t="s">
        <v>4</v>
      </c>
      <c r="E83" s="190" t="str">
        <f>G79</f>
        <v>智深企業</v>
      </c>
      <c r="F83" s="185" t="s">
        <v>37</v>
      </c>
      <c r="G83" s="191" t="str">
        <f>籤號選擇!J6</f>
        <v>討海狼</v>
      </c>
      <c r="H83" s="48"/>
      <c r="I83" s="17" t="s">
        <v>37</v>
      </c>
      <c r="J83" s="46"/>
      <c r="K83" s="20"/>
      <c r="L83" s="17" t="s">
        <v>37</v>
      </c>
      <c r="M83" s="30"/>
      <c r="EV83" s="10"/>
      <c r="EW83" s="10"/>
      <c r="EX83" s="10"/>
      <c r="EY83" s="10"/>
      <c r="EZ83" s="10"/>
      <c r="FA83" s="10"/>
      <c r="FB83" s="10"/>
      <c r="FC83" s="10"/>
    </row>
    <row r="84" spans="1:159" ht="12" customHeight="1" x14ac:dyDescent="0.4">
      <c r="C84" s="327"/>
      <c r="D84" s="329"/>
      <c r="E84" s="190"/>
      <c r="F84" s="187" t="s">
        <v>38</v>
      </c>
      <c r="G84" s="191"/>
      <c r="H84" s="48"/>
      <c r="I84" s="36" t="s">
        <v>38</v>
      </c>
      <c r="J84" s="46"/>
      <c r="K84" s="21"/>
      <c r="L84" s="36" t="s">
        <v>38</v>
      </c>
      <c r="M84" s="33"/>
      <c r="EV84" s="10"/>
      <c r="EW84" s="10"/>
      <c r="EX84" s="10"/>
      <c r="EY84" s="10"/>
      <c r="EZ84" s="10"/>
      <c r="FA84" s="10"/>
      <c r="FB84" s="10"/>
      <c r="FC84" s="10"/>
    </row>
    <row r="85" spans="1:159" ht="12" customHeight="1" x14ac:dyDescent="0.4">
      <c r="C85" s="326" t="s">
        <v>40</v>
      </c>
      <c r="D85" s="328" t="s">
        <v>1</v>
      </c>
      <c r="E85" s="185" t="str">
        <f>G83</f>
        <v>討海狼</v>
      </c>
      <c r="F85" s="185" t="s">
        <v>37</v>
      </c>
      <c r="G85" s="189" t="str">
        <f>E81</f>
        <v>Kiwi奇果</v>
      </c>
      <c r="H85" s="13"/>
      <c r="I85" s="17" t="s">
        <v>37</v>
      </c>
      <c r="J85" s="18"/>
      <c r="K85" s="22"/>
      <c r="L85" s="17" t="s">
        <v>37</v>
      </c>
      <c r="M85" s="34"/>
      <c r="EV85" s="10"/>
      <c r="EW85" s="10"/>
      <c r="EX85" s="10"/>
      <c r="EY85" s="10"/>
      <c r="EZ85" s="10"/>
      <c r="FA85" s="10"/>
      <c r="FB85" s="10"/>
      <c r="FC85" s="10"/>
    </row>
    <row r="86" spans="1:159" ht="12" customHeight="1" x14ac:dyDescent="0.4">
      <c r="C86" s="327"/>
      <c r="D86" s="329"/>
      <c r="E86" s="192"/>
      <c r="F86" s="187" t="s">
        <v>38</v>
      </c>
      <c r="G86" s="188"/>
      <c r="H86" s="47"/>
      <c r="I86" s="36" t="s">
        <v>38</v>
      </c>
      <c r="J86" s="45"/>
      <c r="K86" s="22"/>
      <c r="L86" s="36" t="s">
        <v>38</v>
      </c>
      <c r="M86" s="34"/>
      <c r="EV86" s="10"/>
      <c r="EW86" s="10"/>
      <c r="EX86" s="10"/>
      <c r="EY86" s="10"/>
      <c r="EZ86" s="10"/>
      <c r="FA86" s="10"/>
      <c r="FB86" s="10"/>
      <c r="FC86" s="10"/>
    </row>
    <row r="87" spans="1:159" ht="12" customHeight="1" x14ac:dyDescent="0.4">
      <c r="C87" s="326" t="s">
        <v>41</v>
      </c>
      <c r="D87" s="328" t="s">
        <v>5</v>
      </c>
      <c r="E87" s="190" t="str">
        <f>籤號選擇!J12</f>
        <v>植昆Seniores</v>
      </c>
      <c r="F87" s="185" t="s">
        <v>37</v>
      </c>
      <c r="G87" s="191" t="str">
        <f>籤號選擇!J11</f>
        <v>Orca</v>
      </c>
      <c r="H87" s="48"/>
      <c r="I87" s="17" t="s">
        <v>37</v>
      </c>
      <c r="J87" s="46"/>
      <c r="K87" s="20"/>
      <c r="L87" s="17" t="s">
        <v>37</v>
      </c>
      <c r="M87" s="30"/>
      <c r="EV87" s="10"/>
      <c r="EW87" s="10"/>
      <c r="EX87" s="10"/>
      <c r="EY87" s="10"/>
      <c r="EZ87" s="10"/>
      <c r="FA87" s="10"/>
      <c r="FB87" s="10"/>
      <c r="FC87" s="10"/>
    </row>
    <row r="88" spans="1:159" ht="12" customHeight="1" x14ac:dyDescent="0.4">
      <c r="C88" s="327"/>
      <c r="D88" s="329"/>
      <c r="E88" s="187"/>
      <c r="F88" s="187" t="s">
        <v>38</v>
      </c>
      <c r="G88" s="188"/>
      <c r="H88" s="44"/>
      <c r="I88" s="36" t="s">
        <v>38</v>
      </c>
      <c r="J88" s="45"/>
      <c r="K88" s="22"/>
      <c r="L88" s="36" t="s">
        <v>38</v>
      </c>
      <c r="M88" s="34"/>
      <c r="EV88" s="10"/>
      <c r="EW88" s="10"/>
      <c r="EX88" s="10"/>
      <c r="EY88" s="10"/>
      <c r="EZ88" s="10"/>
      <c r="FA88" s="10"/>
      <c r="FB88" s="10"/>
      <c r="FC88" s="10"/>
    </row>
    <row r="89" spans="1:159" ht="12" customHeight="1" x14ac:dyDescent="0.4">
      <c r="C89" s="326" t="s">
        <v>42</v>
      </c>
      <c r="D89" s="328" t="s">
        <v>6</v>
      </c>
      <c r="E89" s="190" t="str">
        <f>G87</f>
        <v>Orca</v>
      </c>
      <c r="F89" s="185" t="s">
        <v>37</v>
      </c>
      <c r="G89" s="191" t="str">
        <f>籤號選擇!J13</f>
        <v xml:space="preserve">XING FU </v>
      </c>
      <c r="H89" s="48"/>
      <c r="I89" s="17" t="s">
        <v>37</v>
      </c>
      <c r="J89" s="46"/>
      <c r="K89" s="20"/>
      <c r="L89" s="17" t="s">
        <v>37</v>
      </c>
      <c r="M89" s="30"/>
      <c r="FA89" s="10"/>
      <c r="FB89" s="10"/>
      <c r="FC89" s="10"/>
    </row>
    <row r="90" spans="1:159" ht="12" customHeight="1" x14ac:dyDescent="0.4">
      <c r="C90" s="337"/>
      <c r="D90" s="329"/>
      <c r="E90" s="190"/>
      <c r="F90" s="187" t="s">
        <v>38</v>
      </c>
      <c r="G90" s="191"/>
      <c r="H90" s="48"/>
      <c r="I90" s="36" t="s">
        <v>38</v>
      </c>
      <c r="J90" s="46"/>
      <c r="K90" s="21"/>
      <c r="L90" s="36" t="s">
        <v>38</v>
      </c>
      <c r="M90" s="33"/>
      <c r="FA90" s="10"/>
      <c r="FB90" s="10"/>
      <c r="FC90" s="10"/>
    </row>
    <row r="91" spans="1:159" ht="12" customHeight="1" x14ac:dyDescent="0.4">
      <c r="C91" s="326" t="s">
        <v>43</v>
      </c>
      <c r="D91" s="328" t="s">
        <v>7</v>
      </c>
      <c r="E91" s="185" t="str">
        <f>籤號選擇!J7</f>
        <v>Falcon</v>
      </c>
      <c r="F91" s="185" t="s">
        <v>37</v>
      </c>
      <c r="G91" s="189" t="str">
        <f>E87</f>
        <v>植昆Seniores</v>
      </c>
      <c r="H91" s="13"/>
      <c r="I91" s="17" t="s">
        <v>37</v>
      </c>
      <c r="J91" s="18"/>
      <c r="K91" s="22"/>
      <c r="L91" s="17" t="s">
        <v>37</v>
      </c>
      <c r="M91" s="34"/>
      <c r="FA91" s="10"/>
      <c r="FB91" s="10"/>
      <c r="FC91" s="10"/>
    </row>
    <row r="92" spans="1:159" ht="12" customHeight="1" x14ac:dyDescent="0.4">
      <c r="C92" s="337"/>
      <c r="D92" s="329"/>
      <c r="E92" s="190"/>
      <c r="F92" s="187" t="s">
        <v>38</v>
      </c>
      <c r="G92" s="188"/>
      <c r="H92" s="48"/>
      <c r="I92" s="36" t="s">
        <v>38</v>
      </c>
      <c r="J92" s="45"/>
      <c r="K92" s="21"/>
      <c r="L92" s="36" t="s">
        <v>38</v>
      </c>
      <c r="M92" s="33"/>
      <c r="FA92" s="10"/>
      <c r="FB92" s="10"/>
      <c r="FC92" s="10"/>
    </row>
    <row r="93" spans="1:159" ht="12" customHeight="1" x14ac:dyDescent="0.4">
      <c r="C93" s="326" t="s">
        <v>44</v>
      </c>
      <c r="D93" s="328" t="s">
        <v>8</v>
      </c>
      <c r="E93" s="185" t="str">
        <f>G89</f>
        <v xml:space="preserve">XING FU </v>
      </c>
      <c r="F93" s="185" t="s">
        <v>37</v>
      </c>
      <c r="G93" s="189" t="str">
        <f>E91</f>
        <v>Falcon</v>
      </c>
      <c r="H93" s="13"/>
      <c r="I93" s="17" t="s">
        <v>37</v>
      </c>
      <c r="J93" s="18"/>
      <c r="K93" s="20"/>
      <c r="L93" s="17" t="s">
        <v>37</v>
      </c>
      <c r="M93" s="30"/>
      <c r="FA93" s="10"/>
      <c r="FB93" s="10"/>
      <c r="FC93" s="10"/>
    </row>
    <row r="94" spans="1:159" ht="12" customHeight="1" thickBot="1" x14ac:dyDescent="0.45">
      <c r="C94" s="338"/>
      <c r="D94" s="339"/>
      <c r="E94" s="193"/>
      <c r="F94" s="194" t="s">
        <v>45</v>
      </c>
      <c r="G94" s="195"/>
      <c r="H94" s="14"/>
      <c r="I94" s="35" t="s">
        <v>45</v>
      </c>
      <c r="J94" s="19"/>
      <c r="K94" s="23"/>
      <c r="L94" s="24" t="s">
        <v>38</v>
      </c>
      <c r="M94" s="31"/>
      <c r="FA94" s="10"/>
      <c r="FB94" s="10"/>
      <c r="FC94" s="10"/>
    </row>
    <row r="95" spans="1:159" ht="12" customHeight="1" thickTop="1" x14ac:dyDescent="0.4">
      <c r="C95" s="12"/>
      <c r="D95" s="12"/>
      <c r="E95" s="15"/>
      <c r="F95" s="15"/>
      <c r="G95" s="15"/>
      <c r="H95" s="15"/>
      <c r="I95" s="15"/>
      <c r="J95" s="15"/>
    </row>
    <row r="96" spans="1:159" ht="22" customHeight="1" thickBot="1" x14ac:dyDescent="0.45">
      <c r="A96" s="8"/>
      <c r="B96" s="8"/>
      <c r="C96" s="330" t="s">
        <v>148</v>
      </c>
      <c r="D96" s="330"/>
      <c r="E96" s="330"/>
      <c r="F96" s="330"/>
      <c r="G96" s="330"/>
      <c r="H96" s="330"/>
      <c r="I96" s="330"/>
      <c r="J96" s="330"/>
      <c r="K96" s="330"/>
      <c r="L96" s="330"/>
      <c r="M96" s="330"/>
    </row>
    <row r="97" spans="1:159" s="42" customFormat="1" ht="22" customHeight="1" thickTop="1" thickBot="1" x14ac:dyDescent="0.45">
      <c r="A97" s="37">
        <v>6</v>
      </c>
      <c r="B97" s="37"/>
      <c r="C97" s="38" t="s">
        <v>34</v>
      </c>
      <c r="D97" s="39" t="s">
        <v>2</v>
      </c>
      <c r="E97" s="331" t="s">
        <v>35</v>
      </c>
      <c r="F97" s="332"/>
      <c r="G97" s="333"/>
      <c r="H97" s="331" t="s">
        <v>36</v>
      </c>
      <c r="I97" s="332"/>
      <c r="J97" s="333"/>
      <c r="K97" s="331" t="s">
        <v>47</v>
      </c>
      <c r="L97" s="332"/>
      <c r="M97" s="334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</row>
    <row r="98" spans="1:159" ht="12" customHeight="1" x14ac:dyDescent="0.4">
      <c r="C98" s="335">
        <v>1</v>
      </c>
      <c r="D98" s="336" t="s">
        <v>0</v>
      </c>
      <c r="E98" s="185" t="str">
        <f>籤號選擇!J4</f>
        <v>Polaris</v>
      </c>
      <c r="F98" s="185" t="s">
        <v>37</v>
      </c>
      <c r="G98" s="186" t="str">
        <f>籤號選擇!J10</f>
        <v>熱浪Heatwave</v>
      </c>
      <c r="H98" s="164" t="str">
        <f>籤號選擇!G12</f>
        <v>JCB</v>
      </c>
      <c r="I98" s="164" t="s">
        <v>37</v>
      </c>
      <c r="J98" s="165" t="str">
        <f>籤號選擇!G13</f>
        <v>生生不息</v>
      </c>
      <c r="K98" s="207" t="str">
        <f>籤號選擇!D3</f>
        <v>Taiwan Douhua</v>
      </c>
      <c r="L98" s="175" t="s">
        <v>37</v>
      </c>
      <c r="M98" s="224" t="str">
        <f>籤號選擇!D5</f>
        <v>急先鋒</v>
      </c>
      <c r="EV98" s="10"/>
      <c r="EW98" s="10"/>
      <c r="EX98" s="10"/>
      <c r="EY98" s="10"/>
      <c r="EZ98" s="10"/>
      <c r="FA98" s="10"/>
      <c r="FB98" s="10"/>
      <c r="FC98" s="10"/>
    </row>
    <row r="99" spans="1:159" ht="12" customHeight="1" x14ac:dyDescent="0.4">
      <c r="C99" s="327"/>
      <c r="D99" s="329"/>
      <c r="E99" s="187"/>
      <c r="F99" s="187" t="s">
        <v>38</v>
      </c>
      <c r="G99" s="188"/>
      <c r="H99" s="166"/>
      <c r="I99" s="166" t="s">
        <v>38</v>
      </c>
      <c r="J99" s="167"/>
      <c r="K99" s="208"/>
      <c r="L99" s="177" t="s">
        <v>38</v>
      </c>
      <c r="M99" s="225"/>
      <c r="EV99" s="10"/>
      <c r="EW99" s="10"/>
      <c r="EX99" s="10"/>
      <c r="EY99" s="10"/>
      <c r="EZ99" s="10"/>
      <c r="FA99" s="10"/>
      <c r="FB99" s="10"/>
      <c r="FC99" s="10"/>
    </row>
    <row r="100" spans="1:159" ht="12" customHeight="1" x14ac:dyDescent="0.4">
      <c r="C100" s="326">
        <v>2</v>
      </c>
      <c r="D100" s="328" t="s">
        <v>3</v>
      </c>
      <c r="E100" s="185" t="str">
        <f>籤號選擇!J11</f>
        <v>Orca</v>
      </c>
      <c r="F100" s="185" t="s">
        <v>37</v>
      </c>
      <c r="G100" s="189" t="str">
        <f>E98</f>
        <v>Polaris</v>
      </c>
      <c r="H100" s="164" t="str">
        <f>籤號選擇!G8</f>
        <v>GIGABYTE</v>
      </c>
      <c r="I100" s="164" t="s">
        <v>37</v>
      </c>
      <c r="J100" s="168" t="str">
        <f>H98</f>
        <v>JCB</v>
      </c>
      <c r="K100" s="209" t="str">
        <f>M98</f>
        <v>急先鋒</v>
      </c>
      <c r="L100" s="175" t="s">
        <v>37</v>
      </c>
      <c r="M100" s="226" t="str">
        <f>籤號選擇!D4</f>
        <v>Askey</v>
      </c>
      <c r="EV100" s="10"/>
      <c r="EW100" s="10"/>
      <c r="EX100" s="10"/>
      <c r="EY100" s="10"/>
      <c r="EZ100" s="10"/>
      <c r="FA100" s="10"/>
      <c r="FB100" s="10"/>
      <c r="FC100" s="10"/>
    </row>
    <row r="101" spans="1:159" ht="12" customHeight="1" x14ac:dyDescent="0.4">
      <c r="C101" s="327"/>
      <c r="D101" s="329"/>
      <c r="E101" s="187"/>
      <c r="F101" s="187" t="s">
        <v>38</v>
      </c>
      <c r="G101" s="188"/>
      <c r="H101" s="166"/>
      <c r="I101" s="166" t="s">
        <v>38</v>
      </c>
      <c r="J101" s="167"/>
      <c r="K101" s="209"/>
      <c r="L101" s="177" t="s">
        <v>38</v>
      </c>
      <c r="M101" s="225"/>
      <c r="EV101" s="10"/>
      <c r="EW101" s="10"/>
      <c r="EX101" s="10"/>
      <c r="EY101" s="10"/>
      <c r="EZ101" s="10"/>
      <c r="FA101" s="10"/>
      <c r="FB101" s="10"/>
      <c r="FC101" s="10"/>
    </row>
    <row r="102" spans="1:159" ht="12" customHeight="1" x14ac:dyDescent="0.4">
      <c r="C102" s="326" t="s">
        <v>39</v>
      </c>
      <c r="D102" s="328" t="s">
        <v>4</v>
      </c>
      <c r="E102" s="190" t="str">
        <f>G98</f>
        <v>熱浪Heatwave</v>
      </c>
      <c r="F102" s="185" t="s">
        <v>37</v>
      </c>
      <c r="G102" s="191" t="str">
        <f>籤號選擇!J6</f>
        <v>討海狼</v>
      </c>
      <c r="H102" s="169" t="str">
        <f>J98</f>
        <v>生生不息</v>
      </c>
      <c r="I102" s="164" t="s">
        <v>37</v>
      </c>
      <c r="J102" s="170" t="str">
        <f>籤號選擇!G5</f>
        <v>北醫</v>
      </c>
      <c r="K102" s="207" t="str">
        <f>籤號選擇!D6</f>
        <v>Tianli</v>
      </c>
      <c r="L102" s="175" t="s">
        <v>37</v>
      </c>
      <c r="M102" s="227" t="str">
        <f>K98</f>
        <v>Taiwan Douhua</v>
      </c>
      <c r="EV102" s="10"/>
      <c r="EW102" s="10"/>
      <c r="EX102" s="10"/>
      <c r="EY102" s="10"/>
      <c r="EZ102" s="10"/>
      <c r="FA102" s="10"/>
      <c r="FB102" s="10"/>
      <c r="FC102" s="10"/>
    </row>
    <row r="103" spans="1:159" ht="12" customHeight="1" x14ac:dyDescent="0.4">
      <c r="C103" s="327"/>
      <c r="D103" s="329"/>
      <c r="E103" s="190"/>
      <c r="F103" s="187" t="s">
        <v>38</v>
      </c>
      <c r="G103" s="191"/>
      <c r="H103" s="169"/>
      <c r="I103" s="166" t="s">
        <v>38</v>
      </c>
      <c r="J103" s="170"/>
      <c r="K103" s="208"/>
      <c r="L103" s="177" t="s">
        <v>38</v>
      </c>
      <c r="M103" s="225"/>
      <c r="EV103" s="10"/>
      <c r="EW103" s="10"/>
      <c r="EX103" s="10"/>
      <c r="EY103" s="10"/>
      <c r="EZ103" s="10"/>
      <c r="FA103" s="10"/>
      <c r="FB103" s="10"/>
      <c r="FC103" s="10"/>
    </row>
    <row r="104" spans="1:159" ht="12" customHeight="1" x14ac:dyDescent="0.4">
      <c r="C104" s="326" t="s">
        <v>40</v>
      </c>
      <c r="D104" s="328" t="s">
        <v>1</v>
      </c>
      <c r="E104" s="185" t="str">
        <f>G102</f>
        <v>討海狼</v>
      </c>
      <c r="F104" s="185" t="s">
        <v>37</v>
      </c>
      <c r="G104" s="189" t="str">
        <f>E100</f>
        <v>Orca</v>
      </c>
      <c r="H104" s="164" t="str">
        <f>J102</f>
        <v>北醫</v>
      </c>
      <c r="I104" s="164" t="s">
        <v>37</v>
      </c>
      <c r="J104" s="168" t="str">
        <f>H100</f>
        <v>GIGABYTE</v>
      </c>
      <c r="K104" s="209" t="str">
        <f>M100</f>
        <v>Askey</v>
      </c>
      <c r="L104" s="175" t="s">
        <v>37</v>
      </c>
      <c r="M104" s="226" t="str">
        <f>K102</f>
        <v>Tianli</v>
      </c>
      <c r="EV104" s="10"/>
      <c r="EW104" s="10"/>
      <c r="EX104" s="10"/>
      <c r="EY104" s="10"/>
      <c r="EZ104" s="10"/>
      <c r="FA104" s="10"/>
      <c r="FB104" s="10"/>
      <c r="FC104" s="10"/>
    </row>
    <row r="105" spans="1:159" ht="12" customHeight="1" x14ac:dyDescent="0.4">
      <c r="C105" s="327"/>
      <c r="D105" s="329"/>
      <c r="E105" s="192"/>
      <c r="F105" s="187" t="s">
        <v>38</v>
      </c>
      <c r="G105" s="188"/>
      <c r="H105" s="171"/>
      <c r="I105" s="166" t="s">
        <v>38</v>
      </c>
      <c r="J105" s="167"/>
      <c r="K105" s="209"/>
      <c r="L105" s="177" t="s">
        <v>38</v>
      </c>
      <c r="M105" s="226"/>
      <c r="EV105" s="10"/>
      <c r="EW105" s="10"/>
      <c r="EX105" s="10"/>
      <c r="EY105" s="10"/>
      <c r="EZ105" s="10"/>
      <c r="FA105" s="10"/>
      <c r="FB105" s="10"/>
      <c r="FC105" s="10"/>
    </row>
    <row r="106" spans="1:159" ht="12" customHeight="1" x14ac:dyDescent="0.4">
      <c r="C106" s="326" t="s">
        <v>41</v>
      </c>
      <c r="D106" s="328" t="s">
        <v>5</v>
      </c>
      <c r="E106" s="190" t="str">
        <f>籤號選擇!J3</f>
        <v>DT</v>
      </c>
      <c r="F106" s="185" t="s">
        <v>37</v>
      </c>
      <c r="G106" s="191" t="str">
        <f>籤號選擇!J12</f>
        <v>植昆Seniores</v>
      </c>
      <c r="H106" s="169" t="str">
        <f>籤號選擇!G3</f>
        <v>Revolution</v>
      </c>
      <c r="I106" s="164" t="s">
        <v>37</v>
      </c>
      <c r="J106" s="170" t="str">
        <f>籤號選擇!G10</f>
        <v>Whirlwind</v>
      </c>
      <c r="K106" s="207" t="str">
        <f>籤號選擇!D7</f>
        <v>帝佑</v>
      </c>
      <c r="L106" s="175" t="s">
        <v>37</v>
      </c>
      <c r="M106" s="227" t="str">
        <f>籤號選擇!D8</f>
        <v>ARES</v>
      </c>
      <c r="EV106" s="10"/>
      <c r="EW106" s="10"/>
      <c r="EX106" s="10"/>
      <c r="EY106" s="10"/>
      <c r="EZ106" s="10"/>
      <c r="FA106" s="10"/>
      <c r="FB106" s="10"/>
      <c r="FC106" s="10"/>
    </row>
    <row r="107" spans="1:159" ht="12" customHeight="1" x14ac:dyDescent="0.4">
      <c r="C107" s="327"/>
      <c r="D107" s="329"/>
      <c r="E107" s="187"/>
      <c r="F107" s="187" t="s">
        <v>38</v>
      </c>
      <c r="G107" s="188"/>
      <c r="H107" s="166"/>
      <c r="I107" s="166" t="s">
        <v>38</v>
      </c>
      <c r="J107" s="167"/>
      <c r="K107" s="209"/>
      <c r="L107" s="177" t="s">
        <v>38</v>
      </c>
      <c r="M107" s="226"/>
      <c r="EV107" s="10"/>
      <c r="EW107" s="10"/>
      <c r="EX107" s="10"/>
      <c r="EY107" s="10"/>
      <c r="EZ107" s="10"/>
      <c r="FA107" s="10"/>
      <c r="FB107" s="10"/>
      <c r="FC107" s="10"/>
    </row>
    <row r="108" spans="1:159" ht="12" customHeight="1" x14ac:dyDescent="0.4">
      <c r="C108" s="326" t="s">
        <v>42</v>
      </c>
      <c r="D108" s="328" t="s">
        <v>6</v>
      </c>
      <c r="E108" s="190" t="str">
        <f>G106</f>
        <v>植昆Seniores</v>
      </c>
      <c r="F108" s="185" t="s">
        <v>37</v>
      </c>
      <c r="G108" s="191" t="str">
        <f>籤號選擇!J9</f>
        <v>Kiwi奇果</v>
      </c>
      <c r="H108" s="169" t="str">
        <f>籤號選擇!G11</f>
        <v>時代力量</v>
      </c>
      <c r="I108" s="164" t="s">
        <v>37</v>
      </c>
      <c r="J108" s="170" t="str">
        <f>H106</f>
        <v>Revolution</v>
      </c>
      <c r="K108" s="207" t="str">
        <f>籤號選擇!D9</f>
        <v>ChengGong</v>
      </c>
      <c r="L108" s="175" t="s">
        <v>37</v>
      </c>
      <c r="M108" s="227" t="str">
        <f>K106</f>
        <v>帝佑</v>
      </c>
      <c r="FA108" s="10"/>
      <c r="FB108" s="10"/>
      <c r="FC108" s="10"/>
    </row>
    <row r="109" spans="1:159" ht="12" customHeight="1" x14ac:dyDescent="0.4">
      <c r="C109" s="337"/>
      <c r="D109" s="329"/>
      <c r="E109" s="190"/>
      <c r="F109" s="187" t="s">
        <v>38</v>
      </c>
      <c r="G109" s="191"/>
      <c r="H109" s="169"/>
      <c r="I109" s="166" t="s">
        <v>38</v>
      </c>
      <c r="J109" s="170"/>
      <c r="K109" s="208"/>
      <c r="L109" s="177" t="s">
        <v>38</v>
      </c>
      <c r="M109" s="225"/>
      <c r="FA109" s="10"/>
      <c r="FB109" s="10"/>
      <c r="FC109" s="10"/>
    </row>
    <row r="110" spans="1:159" ht="12" customHeight="1" x14ac:dyDescent="0.4">
      <c r="C110" s="326" t="s">
        <v>43</v>
      </c>
      <c r="D110" s="328" t="s">
        <v>7</v>
      </c>
      <c r="E110" s="185" t="str">
        <f>籤號選擇!J13</f>
        <v xml:space="preserve">XING FU </v>
      </c>
      <c r="F110" s="185" t="s">
        <v>37</v>
      </c>
      <c r="G110" s="189" t="str">
        <f>E106</f>
        <v>DT</v>
      </c>
      <c r="H110" s="164" t="str">
        <f>J106</f>
        <v>Whirlwind</v>
      </c>
      <c r="I110" s="164" t="s">
        <v>37</v>
      </c>
      <c r="J110" s="168" t="str">
        <f>籤號選擇!G7</f>
        <v>RANGERS</v>
      </c>
      <c r="K110" s="209" t="str">
        <f>M106</f>
        <v>ARES</v>
      </c>
      <c r="L110" s="175" t="s">
        <v>37</v>
      </c>
      <c r="M110" s="226" t="str">
        <f>籤號選擇!D10</f>
        <v>高旗微容</v>
      </c>
      <c r="FA110" s="10"/>
      <c r="FB110" s="10"/>
      <c r="FC110" s="10"/>
    </row>
    <row r="111" spans="1:159" ht="12" customHeight="1" x14ac:dyDescent="0.4">
      <c r="C111" s="337"/>
      <c r="D111" s="329"/>
      <c r="E111" s="190"/>
      <c r="F111" s="187" t="s">
        <v>38</v>
      </c>
      <c r="G111" s="188"/>
      <c r="H111" s="169"/>
      <c r="I111" s="166" t="s">
        <v>38</v>
      </c>
      <c r="J111" s="167"/>
      <c r="K111" s="208"/>
      <c r="L111" s="177" t="s">
        <v>38</v>
      </c>
      <c r="M111" s="225"/>
      <c r="FA111" s="10"/>
      <c r="FB111" s="10"/>
      <c r="FC111" s="10"/>
    </row>
    <row r="112" spans="1:159" ht="12" customHeight="1" x14ac:dyDescent="0.4">
      <c r="C112" s="326" t="s">
        <v>44</v>
      </c>
      <c r="D112" s="328" t="s">
        <v>8</v>
      </c>
      <c r="E112" s="185" t="str">
        <f>G108</f>
        <v>Kiwi奇果</v>
      </c>
      <c r="F112" s="185" t="s">
        <v>37</v>
      </c>
      <c r="G112" s="189" t="str">
        <f>E110</f>
        <v xml:space="preserve">XING FU </v>
      </c>
      <c r="H112" s="164" t="str">
        <f>J110</f>
        <v>RANGERS</v>
      </c>
      <c r="I112" s="164" t="s">
        <v>37</v>
      </c>
      <c r="J112" s="168" t="str">
        <f>H108</f>
        <v>時代力量</v>
      </c>
      <c r="K112" s="207" t="str">
        <f>M110</f>
        <v>高旗微容</v>
      </c>
      <c r="L112" s="175" t="s">
        <v>37</v>
      </c>
      <c r="M112" s="227" t="str">
        <f>K108</f>
        <v>ChengGong</v>
      </c>
      <c r="FA112" s="10"/>
      <c r="FB112" s="10"/>
      <c r="FC112" s="10"/>
    </row>
    <row r="113" spans="1:159" ht="12" customHeight="1" thickBot="1" x14ac:dyDescent="0.45">
      <c r="C113" s="338"/>
      <c r="D113" s="339"/>
      <c r="E113" s="193"/>
      <c r="F113" s="194" t="s">
        <v>45</v>
      </c>
      <c r="G113" s="195"/>
      <c r="H113" s="172"/>
      <c r="I113" s="173" t="s">
        <v>45</v>
      </c>
      <c r="J113" s="174"/>
      <c r="K113" s="210"/>
      <c r="L113" s="211" t="s">
        <v>38</v>
      </c>
      <c r="M113" s="228"/>
      <c r="FA113" s="10"/>
      <c r="FB113" s="10"/>
      <c r="FC113" s="10"/>
    </row>
    <row r="114" spans="1:159" ht="12" customHeight="1" thickTop="1" x14ac:dyDescent="0.4"/>
    <row r="115" spans="1:159" ht="22" customHeight="1" thickBot="1" x14ac:dyDescent="0.45">
      <c r="A115" s="8"/>
      <c r="B115" s="8"/>
      <c r="C115" s="330" t="s">
        <v>149</v>
      </c>
      <c r="D115" s="330"/>
      <c r="E115" s="330"/>
      <c r="F115" s="330"/>
      <c r="G115" s="330"/>
      <c r="H115" s="330"/>
      <c r="I115" s="330"/>
      <c r="J115" s="330"/>
      <c r="K115" s="330"/>
      <c r="L115" s="330"/>
      <c r="M115" s="330"/>
    </row>
    <row r="116" spans="1:159" s="42" customFormat="1" ht="22" customHeight="1" thickTop="1" thickBot="1" x14ac:dyDescent="0.45">
      <c r="A116" s="37">
        <v>7</v>
      </c>
      <c r="B116" s="37"/>
      <c r="C116" s="38" t="s">
        <v>34</v>
      </c>
      <c r="D116" s="39" t="s">
        <v>2</v>
      </c>
      <c r="E116" s="331" t="s">
        <v>35</v>
      </c>
      <c r="F116" s="332"/>
      <c r="G116" s="333"/>
      <c r="H116" s="331" t="s">
        <v>36</v>
      </c>
      <c r="I116" s="332"/>
      <c r="J116" s="333"/>
      <c r="K116" s="331" t="s">
        <v>47</v>
      </c>
      <c r="L116" s="332"/>
      <c r="M116" s="334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</row>
    <row r="117" spans="1:159" ht="12" customHeight="1" x14ac:dyDescent="0.4">
      <c r="C117" s="335">
        <v>1</v>
      </c>
      <c r="D117" s="336" t="s">
        <v>0</v>
      </c>
      <c r="E117" s="175" t="str">
        <f>籤號選擇!D9</f>
        <v>ChengGong</v>
      </c>
      <c r="F117" s="175" t="s">
        <v>37</v>
      </c>
      <c r="G117" s="176" t="str">
        <f>籤號選擇!D4</f>
        <v>Askey</v>
      </c>
      <c r="H117" s="164" t="str">
        <f>籤號選擇!G3</f>
        <v>Revolution</v>
      </c>
      <c r="I117" s="164" t="s">
        <v>37</v>
      </c>
      <c r="J117" s="165" t="str">
        <f>籤號選擇!G8</f>
        <v>GIGABYTE</v>
      </c>
      <c r="K117" s="256" t="str">
        <f>籤號選擇!M4</f>
        <v>R.Barons</v>
      </c>
      <c r="L117" s="245" t="s">
        <v>37</v>
      </c>
      <c r="M117" s="257" t="str">
        <f>籤號選擇!M10</f>
        <v>FD</v>
      </c>
      <c r="EV117" s="10"/>
      <c r="EW117" s="10"/>
      <c r="EX117" s="10"/>
      <c r="EY117" s="10"/>
      <c r="EZ117" s="10"/>
      <c r="FA117" s="10"/>
      <c r="FB117" s="10"/>
      <c r="FC117" s="10"/>
    </row>
    <row r="118" spans="1:159" ht="12" customHeight="1" x14ac:dyDescent="0.4">
      <c r="C118" s="327"/>
      <c r="D118" s="329"/>
      <c r="E118" s="177"/>
      <c r="F118" s="177" t="s">
        <v>38</v>
      </c>
      <c r="G118" s="178"/>
      <c r="H118" s="166"/>
      <c r="I118" s="166" t="s">
        <v>38</v>
      </c>
      <c r="J118" s="167"/>
      <c r="K118" s="258"/>
      <c r="L118" s="247" t="s">
        <v>38</v>
      </c>
      <c r="M118" s="259"/>
      <c r="EV118" s="10"/>
      <c r="EW118" s="10"/>
      <c r="EX118" s="10"/>
      <c r="EY118" s="10"/>
      <c r="EZ118" s="10"/>
      <c r="FA118" s="10"/>
      <c r="FB118" s="10"/>
      <c r="FC118" s="10"/>
    </row>
    <row r="119" spans="1:159" ht="12" customHeight="1" x14ac:dyDescent="0.4">
      <c r="C119" s="326">
        <v>2</v>
      </c>
      <c r="D119" s="328" t="s">
        <v>3</v>
      </c>
      <c r="E119" s="175" t="str">
        <f>G117</f>
        <v>Askey</v>
      </c>
      <c r="F119" s="175" t="s">
        <v>37</v>
      </c>
      <c r="G119" s="179" t="str">
        <f>籤號選擇!D10</f>
        <v>高旗微容</v>
      </c>
      <c r="H119" s="164" t="str">
        <f>籤號選擇!G9</f>
        <v>Freedom</v>
      </c>
      <c r="I119" s="164" t="s">
        <v>37</v>
      </c>
      <c r="J119" s="168" t="str">
        <f>H117</f>
        <v>Revolution</v>
      </c>
      <c r="K119" s="260" t="str">
        <f>籤號選擇!M11</f>
        <v>XING FU OB</v>
      </c>
      <c r="L119" s="245" t="s">
        <v>37</v>
      </c>
      <c r="M119" s="261" t="str">
        <f>K117</f>
        <v>R.Barons</v>
      </c>
      <c r="EV119" s="10"/>
      <c r="EW119" s="10"/>
      <c r="EX119" s="10"/>
      <c r="EY119" s="10"/>
      <c r="EZ119" s="10"/>
      <c r="FA119" s="10"/>
      <c r="FB119" s="10"/>
      <c r="FC119" s="10"/>
    </row>
    <row r="120" spans="1:159" ht="12" customHeight="1" x14ac:dyDescent="0.4">
      <c r="C120" s="327"/>
      <c r="D120" s="329"/>
      <c r="E120" s="177"/>
      <c r="F120" s="177" t="s">
        <v>38</v>
      </c>
      <c r="G120" s="178"/>
      <c r="H120" s="166"/>
      <c r="I120" s="166" t="s">
        <v>38</v>
      </c>
      <c r="J120" s="167"/>
      <c r="K120" s="260"/>
      <c r="L120" s="247" t="s">
        <v>38</v>
      </c>
      <c r="M120" s="259"/>
      <c r="EV120" s="10"/>
      <c r="EW120" s="10"/>
      <c r="EX120" s="10"/>
      <c r="EY120" s="10"/>
      <c r="EZ120" s="10"/>
      <c r="FA120" s="10"/>
      <c r="FB120" s="10"/>
      <c r="FC120" s="10"/>
    </row>
    <row r="121" spans="1:159" ht="12" customHeight="1" x14ac:dyDescent="0.4">
      <c r="C121" s="326" t="s">
        <v>39</v>
      </c>
      <c r="D121" s="328" t="s">
        <v>4</v>
      </c>
      <c r="E121" s="180" t="str">
        <f>籤號選擇!D11</f>
        <v>搖滾鯉魚</v>
      </c>
      <c r="F121" s="175" t="s">
        <v>37</v>
      </c>
      <c r="G121" s="181" t="str">
        <f>E117</f>
        <v>ChengGong</v>
      </c>
      <c r="H121" s="169" t="str">
        <f>J117</f>
        <v>GIGABYTE</v>
      </c>
      <c r="I121" s="164" t="s">
        <v>37</v>
      </c>
      <c r="J121" s="170" t="str">
        <f>籤號選擇!G6</f>
        <v>三豐能源</v>
      </c>
      <c r="K121" s="256" t="str">
        <f>M117</f>
        <v>FD</v>
      </c>
      <c r="L121" s="245" t="s">
        <v>37</v>
      </c>
      <c r="M121" s="262" t="str">
        <f>籤號選擇!M6</f>
        <v>島鳥切人</v>
      </c>
      <c r="EV121" s="10"/>
      <c r="EW121" s="10"/>
      <c r="EX121" s="10"/>
      <c r="EY121" s="10"/>
      <c r="EZ121" s="10"/>
      <c r="FA121" s="10"/>
      <c r="FB121" s="10"/>
      <c r="FC121" s="10"/>
    </row>
    <row r="122" spans="1:159" ht="12" customHeight="1" x14ac:dyDescent="0.4">
      <c r="C122" s="327"/>
      <c r="D122" s="329"/>
      <c r="E122" s="180"/>
      <c r="F122" s="177" t="s">
        <v>38</v>
      </c>
      <c r="G122" s="181"/>
      <c r="H122" s="169"/>
      <c r="I122" s="166" t="s">
        <v>38</v>
      </c>
      <c r="J122" s="170"/>
      <c r="K122" s="258"/>
      <c r="L122" s="247" t="s">
        <v>38</v>
      </c>
      <c r="M122" s="259"/>
      <c r="EV122" s="10"/>
      <c r="EW122" s="10"/>
      <c r="EX122" s="10"/>
      <c r="EY122" s="10"/>
      <c r="EZ122" s="10"/>
      <c r="FA122" s="10"/>
      <c r="FB122" s="10"/>
      <c r="FC122" s="10"/>
    </row>
    <row r="123" spans="1:159" ht="12" customHeight="1" x14ac:dyDescent="0.4">
      <c r="C123" s="326" t="s">
        <v>40</v>
      </c>
      <c r="D123" s="328" t="s">
        <v>1</v>
      </c>
      <c r="E123" s="175" t="str">
        <f>G119</f>
        <v>高旗微容</v>
      </c>
      <c r="F123" s="175" t="s">
        <v>37</v>
      </c>
      <c r="G123" s="179" t="str">
        <f>E121</f>
        <v>搖滾鯉魚</v>
      </c>
      <c r="H123" s="164" t="str">
        <f>J121</f>
        <v>三豐能源</v>
      </c>
      <c r="I123" s="164" t="s">
        <v>37</v>
      </c>
      <c r="J123" s="168" t="str">
        <f>H119</f>
        <v>Freedom</v>
      </c>
      <c r="K123" s="260" t="str">
        <f>M121</f>
        <v>島鳥切人</v>
      </c>
      <c r="L123" s="245" t="s">
        <v>37</v>
      </c>
      <c r="M123" s="261" t="str">
        <f>K119</f>
        <v>XING FU OB</v>
      </c>
      <c r="EV123" s="10"/>
      <c r="EW123" s="10"/>
      <c r="EX123" s="10"/>
      <c r="EY123" s="10"/>
      <c r="EZ123" s="10"/>
      <c r="FA123" s="10"/>
      <c r="FB123" s="10"/>
      <c r="FC123" s="10"/>
    </row>
    <row r="124" spans="1:159" ht="12" customHeight="1" x14ac:dyDescent="0.4">
      <c r="C124" s="327"/>
      <c r="D124" s="329"/>
      <c r="E124" s="182"/>
      <c r="F124" s="177" t="s">
        <v>38</v>
      </c>
      <c r="G124" s="178"/>
      <c r="H124" s="171"/>
      <c r="I124" s="166" t="s">
        <v>38</v>
      </c>
      <c r="J124" s="167"/>
      <c r="K124" s="260"/>
      <c r="L124" s="247" t="s">
        <v>38</v>
      </c>
      <c r="M124" s="261"/>
      <c r="EV124" s="10"/>
      <c r="EW124" s="10"/>
      <c r="EX124" s="10"/>
      <c r="EY124" s="10"/>
      <c r="EZ124" s="10"/>
      <c r="FA124" s="10"/>
      <c r="FB124" s="10"/>
      <c r="FC124" s="10"/>
    </row>
    <row r="125" spans="1:159" ht="12" customHeight="1" x14ac:dyDescent="0.4">
      <c r="C125" s="326" t="s">
        <v>41</v>
      </c>
      <c r="D125" s="328" t="s">
        <v>5</v>
      </c>
      <c r="E125" s="180" t="str">
        <f>籤號選擇!D3</f>
        <v>Taiwan Douhua</v>
      </c>
      <c r="F125" s="175" t="s">
        <v>37</v>
      </c>
      <c r="G125" s="181" t="str">
        <f>籤號選擇!D7</f>
        <v>帝佑</v>
      </c>
      <c r="H125" s="169" t="str">
        <f>籤號選擇!G12</f>
        <v>JCB</v>
      </c>
      <c r="I125" s="164" t="s">
        <v>37</v>
      </c>
      <c r="J125" s="170" t="str">
        <f>籤號選擇!G11</f>
        <v>時代力量</v>
      </c>
      <c r="K125" s="256" t="str">
        <f>籤號選擇!M3</f>
        <v>政大歷史</v>
      </c>
      <c r="L125" s="245" t="s">
        <v>37</v>
      </c>
      <c r="M125" s="262" t="str">
        <f>籤號選擇!M12</f>
        <v>Village Bears</v>
      </c>
      <c r="EV125" s="10"/>
      <c r="EW125" s="10"/>
      <c r="EX125" s="10"/>
      <c r="EY125" s="10"/>
      <c r="EZ125" s="10"/>
      <c r="FA125" s="10"/>
      <c r="FB125" s="10"/>
      <c r="FC125" s="10"/>
    </row>
    <row r="126" spans="1:159" ht="12" customHeight="1" x14ac:dyDescent="0.4">
      <c r="C126" s="327"/>
      <c r="D126" s="329"/>
      <c r="E126" s="177"/>
      <c r="F126" s="177" t="s">
        <v>38</v>
      </c>
      <c r="G126" s="178"/>
      <c r="H126" s="166"/>
      <c r="I126" s="166" t="s">
        <v>38</v>
      </c>
      <c r="J126" s="167"/>
      <c r="K126" s="260"/>
      <c r="L126" s="247" t="s">
        <v>38</v>
      </c>
      <c r="M126" s="261"/>
      <c r="EV126" s="10"/>
      <c r="EW126" s="10"/>
      <c r="EX126" s="10"/>
      <c r="EY126" s="10"/>
      <c r="EZ126" s="10"/>
      <c r="FA126" s="10"/>
      <c r="FB126" s="10"/>
      <c r="FC126" s="10"/>
    </row>
    <row r="127" spans="1:159" ht="12" customHeight="1" x14ac:dyDescent="0.4">
      <c r="C127" s="326" t="s">
        <v>42</v>
      </c>
      <c r="D127" s="328" t="s">
        <v>6</v>
      </c>
      <c r="E127" s="180" t="str">
        <f>G125</f>
        <v>帝佑</v>
      </c>
      <c r="F127" s="175" t="s">
        <v>37</v>
      </c>
      <c r="G127" s="181" t="str">
        <f>籤號選擇!D6</f>
        <v>Tianli</v>
      </c>
      <c r="H127" s="169" t="str">
        <f>J125</f>
        <v>時代力量</v>
      </c>
      <c r="I127" s="164" t="s">
        <v>37</v>
      </c>
      <c r="J127" s="170" t="str">
        <f>籤號選擇!G13</f>
        <v>生生不息</v>
      </c>
      <c r="K127" s="256" t="str">
        <f>M125</f>
        <v>Village Bears</v>
      </c>
      <c r="L127" s="245" t="s">
        <v>37</v>
      </c>
      <c r="M127" s="262" t="str">
        <f>籤號選擇!M9</f>
        <v>Alcoholism</v>
      </c>
      <c r="FA127" s="10"/>
      <c r="FB127" s="10"/>
      <c r="FC127" s="10"/>
    </row>
    <row r="128" spans="1:159" ht="12" customHeight="1" x14ac:dyDescent="0.4">
      <c r="C128" s="337"/>
      <c r="D128" s="329"/>
      <c r="E128" s="180"/>
      <c r="F128" s="177" t="s">
        <v>38</v>
      </c>
      <c r="G128" s="181"/>
      <c r="H128" s="169"/>
      <c r="I128" s="166" t="s">
        <v>38</v>
      </c>
      <c r="J128" s="170"/>
      <c r="K128" s="258"/>
      <c r="L128" s="247" t="s">
        <v>38</v>
      </c>
      <c r="M128" s="259"/>
      <c r="FA128" s="10"/>
      <c r="FB128" s="10"/>
      <c r="FC128" s="10"/>
    </row>
    <row r="129" spans="1:159" ht="12" customHeight="1" x14ac:dyDescent="0.4">
      <c r="C129" s="326" t="s">
        <v>43</v>
      </c>
      <c r="D129" s="328" t="s">
        <v>7</v>
      </c>
      <c r="E129" s="175" t="str">
        <f>籤號選擇!D8</f>
        <v>ARES</v>
      </c>
      <c r="F129" s="175" t="s">
        <v>37</v>
      </c>
      <c r="G129" s="179" t="str">
        <f>E125</f>
        <v>Taiwan Douhua</v>
      </c>
      <c r="H129" s="164" t="str">
        <f>籤號選擇!G7</f>
        <v>RANGERS</v>
      </c>
      <c r="I129" s="164" t="s">
        <v>37</v>
      </c>
      <c r="J129" s="168" t="str">
        <f>籤號選擇!G12</f>
        <v>JCB</v>
      </c>
      <c r="K129" s="260" t="str">
        <f>籤號選擇!M13</f>
        <v>Relax老獅機</v>
      </c>
      <c r="L129" s="245" t="s">
        <v>37</v>
      </c>
      <c r="M129" s="261" t="str">
        <f>K125</f>
        <v>政大歷史</v>
      </c>
      <c r="FA129" s="10"/>
      <c r="FB129" s="10"/>
      <c r="FC129" s="10"/>
    </row>
    <row r="130" spans="1:159" ht="12" customHeight="1" x14ac:dyDescent="0.4">
      <c r="C130" s="337"/>
      <c r="D130" s="329"/>
      <c r="E130" s="180"/>
      <c r="F130" s="177" t="s">
        <v>38</v>
      </c>
      <c r="G130" s="178"/>
      <c r="H130" s="169"/>
      <c r="I130" s="166" t="s">
        <v>38</v>
      </c>
      <c r="J130" s="167"/>
      <c r="K130" s="258"/>
      <c r="L130" s="247" t="s">
        <v>38</v>
      </c>
      <c r="M130" s="259"/>
      <c r="FA130" s="10"/>
      <c r="FB130" s="10"/>
      <c r="FC130" s="10"/>
    </row>
    <row r="131" spans="1:159" ht="12" customHeight="1" x14ac:dyDescent="0.4">
      <c r="C131" s="326" t="s">
        <v>44</v>
      </c>
      <c r="D131" s="328" t="s">
        <v>8</v>
      </c>
      <c r="E131" s="175" t="str">
        <f>G127</f>
        <v>Tianli</v>
      </c>
      <c r="F131" s="175" t="s">
        <v>37</v>
      </c>
      <c r="G131" s="179" t="str">
        <f>E129</f>
        <v>ARES</v>
      </c>
      <c r="H131" s="164" t="str">
        <f>J127</f>
        <v>生生不息</v>
      </c>
      <c r="I131" s="164" t="s">
        <v>37</v>
      </c>
      <c r="J131" s="168" t="str">
        <f>H129</f>
        <v>RANGERS</v>
      </c>
      <c r="K131" s="256" t="str">
        <f>M127</f>
        <v>Alcoholism</v>
      </c>
      <c r="L131" s="245" t="s">
        <v>37</v>
      </c>
      <c r="M131" s="262" t="str">
        <f>K129</f>
        <v>Relax老獅機</v>
      </c>
      <c r="FA131" s="10"/>
      <c r="FB131" s="10"/>
      <c r="FC131" s="10"/>
    </row>
    <row r="132" spans="1:159" ht="12" customHeight="1" thickBot="1" x14ac:dyDescent="0.45">
      <c r="C132" s="338"/>
      <c r="D132" s="339"/>
      <c r="E132" s="183"/>
      <c r="F132" s="206" t="s">
        <v>45</v>
      </c>
      <c r="G132" s="184"/>
      <c r="H132" s="172"/>
      <c r="I132" s="173" t="s">
        <v>45</v>
      </c>
      <c r="J132" s="174"/>
      <c r="K132" s="263"/>
      <c r="L132" s="264" t="s">
        <v>38</v>
      </c>
      <c r="M132" s="265"/>
      <c r="FA132" s="10"/>
      <c r="FB132" s="10"/>
      <c r="FC132" s="10"/>
    </row>
    <row r="133" spans="1:159" ht="12" customHeight="1" thickTop="1" x14ac:dyDescent="0.4">
      <c r="C133" s="12"/>
      <c r="D133" s="12"/>
      <c r="E133" s="15"/>
      <c r="F133" s="15"/>
      <c r="G133" s="15"/>
      <c r="H133" s="15"/>
      <c r="I133" s="15"/>
      <c r="J133" s="15"/>
    </row>
    <row r="134" spans="1:159" ht="22" customHeight="1" thickBot="1" x14ac:dyDescent="0.45">
      <c r="A134" s="8"/>
      <c r="B134" s="8"/>
      <c r="C134" s="330" t="s">
        <v>150</v>
      </c>
      <c r="D134" s="330"/>
      <c r="E134" s="330"/>
      <c r="F134" s="330"/>
      <c r="G134" s="330"/>
      <c r="H134" s="330"/>
      <c r="I134" s="330"/>
      <c r="J134" s="330"/>
      <c r="K134" s="330"/>
      <c r="L134" s="330"/>
      <c r="M134" s="330"/>
    </row>
    <row r="135" spans="1:159" s="42" customFormat="1" ht="22" customHeight="1" thickTop="1" thickBot="1" x14ac:dyDescent="0.45">
      <c r="A135" s="37">
        <v>8</v>
      </c>
      <c r="B135" s="37"/>
      <c r="C135" s="38" t="s">
        <v>34</v>
      </c>
      <c r="D135" s="39" t="s">
        <v>2</v>
      </c>
      <c r="E135" s="331" t="s">
        <v>35</v>
      </c>
      <c r="F135" s="332"/>
      <c r="G135" s="333"/>
      <c r="H135" s="331" t="s">
        <v>36</v>
      </c>
      <c r="I135" s="332"/>
      <c r="J135" s="333"/>
      <c r="K135" s="331" t="s">
        <v>47</v>
      </c>
      <c r="L135" s="332"/>
      <c r="M135" s="334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</row>
    <row r="136" spans="1:159" ht="12" customHeight="1" x14ac:dyDescent="0.4">
      <c r="C136" s="335">
        <v>1</v>
      </c>
      <c r="D136" s="336" t="s">
        <v>0</v>
      </c>
      <c r="E136" s="245" t="str">
        <f>籤號選擇!M3</f>
        <v>政大歷史</v>
      </c>
      <c r="F136" s="245" t="s">
        <v>37</v>
      </c>
      <c r="G136" s="246" t="str">
        <f>籤號選擇!M8</f>
        <v>21bros</v>
      </c>
      <c r="H136" s="175" t="str">
        <f>籤號選擇!D6</f>
        <v>Tianli</v>
      </c>
      <c r="I136" s="175" t="s">
        <v>37</v>
      </c>
      <c r="J136" s="176" t="str">
        <f>籤號選擇!D5</f>
        <v>急先鋒</v>
      </c>
      <c r="K136" s="201" t="str">
        <f>籤號選擇!J4</f>
        <v>Polaris</v>
      </c>
      <c r="L136" s="185" t="s">
        <v>37</v>
      </c>
      <c r="M136" s="219" t="str">
        <f>籤號選擇!J7</f>
        <v>Falcon</v>
      </c>
      <c r="EV136" s="10"/>
      <c r="EW136" s="10"/>
      <c r="EX136" s="10"/>
      <c r="EY136" s="10"/>
      <c r="EZ136" s="10"/>
      <c r="FA136" s="10"/>
      <c r="FB136" s="10"/>
      <c r="FC136" s="10"/>
    </row>
    <row r="137" spans="1:159" ht="12" customHeight="1" x14ac:dyDescent="0.4">
      <c r="C137" s="327"/>
      <c r="D137" s="329"/>
      <c r="E137" s="247"/>
      <c r="F137" s="247" t="s">
        <v>38</v>
      </c>
      <c r="G137" s="248"/>
      <c r="H137" s="177"/>
      <c r="I137" s="177" t="s">
        <v>38</v>
      </c>
      <c r="J137" s="178"/>
      <c r="K137" s="202"/>
      <c r="L137" s="187" t="s">
        <v>38</v>
      </c>
      <c r="M137" s="220"/>
      <c r="EV137" s="10"/>
      <c r="EW137" s="10"/>
      <c r="EX137" s="10"/>
      <c r="EY137" s="10"/>
      <c r="EZ137" s="10"/>
      <c r="FA137" s="10"/>
      <c r="FB137" s="10"/>
      <c r="FC137" s="10"/>
    </row>
    <row r="138" spans="1:159" ht="12" customHeight="1" x14ac:dyDescent="0.4">
      <c r="C138" s="326">
        <v>2</v>
      </c>
      <c r="D138" s="328" t="s">
        <v>3</v>
      </c>
      <c r="E138" s="245" t="str">
        <f>籤號選擇!M9</f>
        <v>Alcoholism</v>
      </c>
      <c r="F138" s="245" t="s">
        <v>37</v>
      </c>
      <c r="G138" s="249" t="str">
        <f>E136</f>
        <v>政大歷史</v>
      </c>
      <c r="H138" s="175" t="str">
        <f>J136</f>
        <v>急先鋒</v>
      </c>
      <c r="I138" s="175" t="s">
        <v>37</v>
      </c>
      <c r="J138" s="179" t="str">
        <f>籤號選擇!D8</f>
        <v>ARES</v>
      </c>
      <c r="K138" s="203" t="str">
        <f>M136</f>
        <v>Falcon</v>
      </c>
      <c r="L138" s="185" t="s">
        <v>37</v>
      </c>
      <c r="M138" s="221" t="str">
        <f>籤號選擇!J5</f>
        <v>Lotus</v>
      </c>
      <c r="EV138" s="10"/>
      <c r="EW138" s="10"/>
      <c r="EX138" s="10"/>
      <c r="EY138" s="10"/>
      <c r="EZ138" s="10"/>
      <c r="FA138" s="10"/>
      <c r="FB138" s="10"/>
      <c r="FC138" s="10"/>
    </row>
    <row r="139" spans="1:159" ht="12" customHeight="1" x14ac:dyDescent="0.4">
      <c r="C139" s="327"/>
      <c r="D139" s="329"/>
      <c r="E139" s="247"/>
      <c r="F139" s="247" t="s">
        <v>38</v>
      </c>
      <c r="G139" s="248"/>
      <c r="H139" s="177"/>
      <c r="I139" s="177" t="s">
        <v>38</v>
      </c>
      <c r="J139" s="178"/>
      <c r="K139" s="203"/>
      <c r="L139" s="187" t="s">
        <v>38</v>
      </c>
      <c r="M139" s="220"/>
      <c r="EV139" s="10"/>
      <c r="EW139" s="10"/>
      <c r="EX139" s="10"/>
      <c r="EY139" s="10"/>
      <c r="EZ139" s="10"/>
      <c r="FA139" s="10"/>
      <c r="FB139" s="10"/>
      <c r="FC139" s="10"/>
    </row>
    <row r="140" spans="1:159" ht="12" customHeight="1" x14ac:dyDescent="0.4">
      <c r="C140" s="326" t="s">
        <v>39</v>
      </c>
      <c r="D140" s="328" t="s">
        <v>4</v>
      </c>
      <c r="E140" s="250" t="str">
        <f>G136</f>
        <v>21bros</v>
      </c>
      <c r="F140" s="245" t="s">
        <v>37</v>
      </c>
      <c r="G140" s="251" t="str">
        <f>籤號選擇!M6</f>
        <v>島鳥切人</v>
      </c>
      <c r="H140" s="180" t="str">
        <f>籤號選擇!D9</f>
        <v>ChengGong</v>
      </c>
      <c r="I140" s="175" t="s">
        <v>37</v>
      </c>
      <c r="J140" s="181" t="str">
        <f>H136</f>
        <v>Tianli</v>
      </c>
      <c r="K140" s="201" t="str">
        <f>籤號選擇!J9</f>
        <v>Kiwi奇果</v>
      </c>
      <c r="L140" s="185" t="s">
        <v>37</v>
      </c>
      <c r="M140" s="222" t="str">
        <f>K136</f>
        <v>Polaris</v>
      </c>
      <c r="EV140" s="10"/>
      <c r="EW140" s="10"/>
      <c r="EX140" s="10"/>
      <c r="EY140" s="10"/>
      <c r="EZ140" s="10"/>
      <c r="FA140" s="10"/>
      <c r="FB140" s="10"/>
      <c r="FC140" s="10"/>
    </row>
    <row r="141" spans="1:159" ht="12" customHeight="1" x14ac:dyDescent="0.4">
      <c r="C141" s="327"/>
      <c r="D141" s="329"/>
      <c r="E141" s="250"/>
      <c r="F141" s="247" t="s">
        <v>38</v>
      </c>
      <c r="G141" s="251"/>
      <c r="H141" s="180"/>
      <c r="I141" s="177" t="s">
        <v>38</v>
      </c>
      <c r="J141" s="181"/>
      <c r="K141" s="202"/>
      <c r="L141" s="187" t="s">
        <v>38</v>
      </c>
      <c r="M141" s="220"/>
      <c r="EV141" s="10"/>
      <c r="EW141" s="10"/>
      <c r="EX141" s="10"/>
      <c r="EY141" s="10"/>
      <c r="EZ141" s="10"/>
      <c r="FA141" s="10"/>
      <c r="FB141" s="10"/>
      <c r="FC141" s="10"/>
    </row>
    <row r="142" spans="1:159" ht="12" customHeight="1" x14ac:dyDescent="0.4">
      <c r="C142" s="326" t="s">
        <v>40</v>
      </c>
      <c r="D142" s="328" t="s">
        <v>1</v>
      </c>
      <c r="E142" s="245" t="str">
        <f>G140</f>
        <v>島鳥切人</v>
      </c>
      <c r="F142" s="245" t="s">
        <v>37</v>
      </c>
      <c r="G142" s="249" t="str">
        <f>E138</f>
        <v>Alcoholism</v>
      </c>
      <c r="H142" s="175" t="str">
        <f>J138</f>
        <v>ARES</v>
      </c>
      <c r="I142" s="175" t="s">
        <v>37</v>
      </c>
      <c r="J142" s="179" t="str">
        <f>H140</f>
        <v>ChengGong</v>
      </c>
      <c r="K142" s="203" t="str">
        <f>M138</f>
        <v>Lotus</v>
      </c>
      <c r="L142" s="185" t="s">
        <v>37</v>
      </c>
      <c r="M142" s="221" t="str">
        <f>K140</f>
        <v>Kiwi奇果</v>
      </c>
      <c r="EV142" s="10"/>
      <c r="EW142" s="10"/>
      <c r="EX142" s="10"/>
      <c r="EY142" s="10"/>
      <c r="EZ142" s="10"/>
      <c r="FA142" s="10"/>
      <c r="FB142" s="10"/>
      <c r="FC142" s="10"/>
    </row>
    <row r="143" spans="1:159" ht="12" customHeight="1" x14ac:dyDescent="0.4">
      <c r="C143" s="327"/>
      <c r="D143" s="329"/>
      <c r="E143" s="252"/>
      <c r="F143" s="247" t="s">
        <v>38</v>
      </c>
      <c r="G143" s="248"/>
      <c r="H143" s="182"/>
      <c r="I143" s="177" t="s">
        <v>38</v>
      </c>
      <c r="J143" s="178"/>
      <c r="K143" s="203"/>
      <c r="L143" s="187" t="s">
        <v>38</v>
      </c>
      <c r="M143" s="221"/>
      <c r="EV143" s="10"/>
      <c r="EW143" s="10"/>
      <c r="EX143" s="10"/>
      <c r="EY143" s="10"/>
      <c r="EZ143" s="10"/>
      <c r="FA143" s="10"/>
      <c r="FB143" s="10"/>
      <c r="FC143" s="10"/>
    </row>
    <row r="144" spans="1:159" ht="12" customHeight="1" x14ac:dyDescent="0.4">
      <c r="C144" s="326" t="s">
        <v>41</v>
      </c>
      <c r="D144" s="328" t="s">
        <v>5</v>
      </c>
      <c r="E144" s="250" t="str">
        <f>籤號選擇!M12</f>
        <v>Village Bears</v>
      </c>
      <c r="F144" s="245" t="s">
        <v>37</v>
      </c>
      <c r="G144" s="251" t="str">
        <f>籤號選擇!M11</f>
        <v>XING FU OB</v>
      </c>
      <c r="H144" s="180" t="str">
        <f>籤號選擇!D3</f>
        <v>Taiwan Douhua</v>
      </c>
      <c r="I144" s="175" t="s">
        <v>37</v>
      </c>
      <c r="J144" s="181" t="str">
        <f>籤號選擇!D10</f>
        <v>高旗微容</v>
      </c>
      <c r="K144" s="201" t="str">
        <f>籤號選擇!J6</f>
        <v>討海狼</v>
      </c>
      <c r="L144" s="185" t="s">
        <v>37</v>
      </c>
      <c r="M144" s="222" t="str">
        <f>籤號選擇!J12</f>
        <v>植昆Seniores</v>
      </c>
      <c r="EV144" s="10"/>
      <c r="EW144" s="10"/>
      <c r="EX144" s="10"/>
      <c r="EY144" s="10"/>
      <c r="EZ144" s="10"/>
      <c r="FA144" s="10"/>
      <c r="FB144" s="10"/>
      <c r="FC144" s="10"/>
    </row>
    <row r="145" spans="1:159" ht="12" customHeight="1" x14ac:dyDescent="0.4">
      <c r="C145" s="327"/>
      <c r="D145" s="329"/>
      <c r="E145" s="247"/>
      <c r="F145" s="247" t="s">
        <v>38</v>
      </c>
      <c r="G145" s="248"/>
      <c r="H145" s="177"/>
      <c r="I145" s="177" t="s">
        <v>38</v>
      </c>
      <c r="J145" s="178"/>
      <c r="K145" s="203"/>
      <c r="L145" s="187" t="s">
        <v>38</v>
      </c>
      <c r="M145" s="221"/>
      <c r="EV145" s="10"/>
      <c r="EW145" s="10"/>
      <c r="EX145" s="10"/>
      <c r="EY145" s="10"/>
      <c r="EZ145" s="10"/>
      <c r="FA145" s="10"/>
      <c r="FB145" s="10"/>
      <c r="FC145" s="10"/>
    </row>
    <row r="146" spans="1:159" ht="12" customHeight="1" x14ac:dyDescent="0.4">
      <c r="C146" s="326" t="s">
        <v>42</v>
      </c>
      <c r="D146" s="328" t="s">
        <v>6</v>
      </c>
      <c r="E146" s="250" t="str">
        <f>G144</f>
        <v>XING FU OB</v>
      </c>
      <c r="F146" s="245" t="s">
        <v>37</v>
      </c>
      <c r="G146" s="251" t="str">
        <f>籤號選擇!M13</f>
        <v>Relax老獅機</v>
      </c>
      <c r="H146" s="180" t="str">
        <f>籤號選擇!D11</f>
        <v>搖滾鯉魚</v>
      </c>
      <c r="I146" s="175" t="s">
        <v>37</v>
      </c>
      <c r="J146" s="181" t="str">
        <f>H144</f>
        <v>Taiwan Douhua</v>
      </c>
      <c r="K146" s="201" t="str">
        <f>籤號選擇!J13</f>
        <v xml:space="preserve">XING FU </v>
      </c>
      <c r="L146" s="185" t="s">
        <v>37</v>
      </c>
      <c r="M146" s="222" t="str">
        <f>K144</f>
        <v>討海狼</v>
      </c>
      <c r="FA146" s="10"/>
      <c r="FB146" s="10"/>
      <c r="FC146" s="10"/>
    </row>
    <row r="147" spans="1:159" ht="12" customHeight="1" x14ac:dyDescent="0.4">
      <c r="C147" s="337"/>
      <c r="D147" s="329"/>
      <c r="E147" s="250"/>
      <c r="F147" s="247" t="s">
        <v>38</v>
      </c>
      <c r="G147" s="251"/>
      <c r="H147" s="180"/>
      <c r="I147" s="177" t="s">
        <v>38</v>
      </c>
      <c r="J147" s="181"/>
      <c r="K147" s="202"/>
      <c r="L147" s="187" t="s">
        <v>38</v>
      </c>
      <c r="M147" s="220"/>
      <c r="FA147" s="10"/>
      <c r="FB147" s="10"/>
      <c r="FC147" s="10"/>
    </row>
    <row r="148" spans="1:159" ht="12" customHeight="1" x14ac:dyDescent="0.4">
      <c r="C148" s="326" t="s">
        <v>43</v>
      </c>
      <c r="D148" s="328" t="s">
        <v>7</v>
      </c>
      <c r="E148" s="245" t="str">
        <f>籤號選擇!M7</f>
        <v>YoungGuns</v>
      </c>
      <c r="F148" s="245" t="s">
        <v>37</v>
      </c>
      <c r="G148" s="249" t="str">
        <f>E144</f>
        <v>Village Bears</v>
      </c>
      <c r="H148" s="175" t="str">
        <f>J144</f>
        <v>高旗微容</v>
      </c>
      <c r="I148" s="175" t="s">
        <v>37</v>
      </c>
      <c r="J148" s="179" t="str">
        <f>籤號選擇!D7</f>
        <v>帝佑</v>
      </c>
      <c r="K148" s="203" t="str">
        <f>M144</f>
        <v>植昆Seniores</v>
      </c>
      <c r="L148" s="185" t="s">
        <v>37</v>
      </c>
      <c r="M148" s="221" t="str">
        <f>籤號選擇!J10</f>
        <v>熱浪Heatwave</v>
      </c>
      <c r="FA148" s="10"/>
      <c r="FB148" s="10"/>
      <c r="FC148" s="10"/>
    </row>
    <row r="149" spans="1:159" ht="12" customHeight="1" x14ac:dyDescent="0.4">
      <c r="C149" s="337"/>
      <c r="D149" s="329"/>
      <c r="E149" s="250"/>
      <c r="F149" s="247" t="s">
        <v>38</v>
      </c>
      <c r="G149" s="248"/>
      <c r="H149" s="180"/>
      <c r="I149" s="177" t="s">
        <v>38</v>
      </c>
      <c r="J149" s="178"/>
      <c r="K149" s="202"/>
      <c r="L149" s="187" t="s">
        <v>38</v>
      </c>
      <c r="M149" s="220"/>
      <c r="FA149" s="10"/>
      <c r="FB149" s="10"/>
      <c r="FC149" s="10"/>
    </row>
    <row r="150" spans="1:159" ht="12" customHeight="1" x14ac:dyDescent="0.4">
      <c r="C150" s="326" t="s">
        <v>44</v>
      </c>
      <c r="D150" s="328" t="s">
        <v>8</v>
      </c>
      <c r="E150" s="245" t="str">
        <f>G146</f>
        <v>Relax老獅機</v>
      </c>
      <c r="F150" s="245" t="s">
        <v>37</v>
      </c>
      <c r="G150" s="249" t="str">
        <f>E148</f>
        <v>YoungGuns</v>
      </c>
      <c r="H150" s="175" t="str">
        <f>J148</f>
        <v>帝佑</v>
      </c>
      <c r="I150" s="175" t="s">
        <v>37</v>
      </c>
      <c r="J150" s="179" t="str">
        <f>H146</f>
        <v>搖滾鯉魚</v>
      </c>
      <c r="K150" s="201" t="str">
        <f>M148</f>
        <v>熱浪Heatwave</v>
      </c>
      <c r="L150" s="185" t="s">
        <v>37</v>
      </c>
      <c r="M150" s="222" t="str">
        <f>K146</f>
        <v xml:space="preserve">XING FU </v>
      </c>
      <c r="FA150" s="10"/>
      <c r="FB150" s="10"/>
      <c r="FC150" s="10"/>
    </row>
    <row r="151" spans="1:159" ht="12" customHeight="1" thickBot="1" x14ac:dyDescent="0.45">
      <c r="C151" s="338"/>
      <c r="D151" s="339"/>
      <c r="E151" s="253"/>
      <c r="F151" s="254" t="s">
        <v>45</v>
      </c>
      <c r="G151" s="255"/>
      <c r="H151" s="183"/>
      <c r="I151" s="206" t="s">
        <v>45</v>
      </c>
      <c r="J151" s="184"/>
      <c r="K151" s="204"/>
      <c r="L151" s="205" t="s">
        <v>38</v>
      </c>
      <c r="M151" s="223"/>
      <c r="FA151" s="10"/>
      <c r="FB151" s="10"/>
      <c r="FC151" s="10"/>
    </row>
    <row r="152" spans="1:159" ht="12" customHeight="1" thickTop="1" x14ac:dyDescent="0.4"/>
    <row r="153" spans="1:159" ht="22" customHeight="1" thickBot="1" x14ac:dyDescent="0.45">
      <c r="A153" s="8"/>
      <c r="B153" s="8"/>
      <c r="C153" s="330" t="s">
        <v>151</v>
      </c>
      <c r="D153" s="330"/>
      <c r="E153" s="330"/>
      <c r="F153" s="330"/>
      <c r="G153" s="330"/>
      <c r="H153" s="330"/>
      <c r="I153" s="330"/>
      <c r="J153" s="330"/>
      <c r="K153" s="330"/>
      <c r="L153" s="330"/>
      <c r="M153" s="330"/>
    </row>
    <row r="154" spans="1:159" s="42" customFormat="1" ht="22" customHeight="1" thickTop="1" thickBot="1" x14ac:dyDescent="0.45">
      <c r="A154" s="37">
        <v>9</v>
      </c>
      <c r="B154" s="37"/>
      <c r="C154" s="38" t="s">
        <v>34</v>
      </c>
      <c r="D154" s="39" t="s">
        <v>2</v>
      </c>
      <c r="E154" s="331" t="s">
        <v>35</v>
      </c>
      <c r="F154" s="332"/>
      <c r="G154" s="333"/>
      <c r="H154" s="331" t="s">
        <v>36</v>
      </c>
      <c r="I154" s="332"/>
      <c r="J154" s="333"/>
      <c r="K154" s="331" t="s">
        <v>47</v>
      </c>
      <c r="L154" s="332"/>
      <c r="M154" s="334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</row>
    <row r="155" spans="1:159" ht="12" customHeight="1" x14ac:dyDescent="0.4">
      <c r="C155" s="335">
        <v>1</v>
      </c>
      <c r="D155" s="336" t="s">
        <v>0</v>
      </c>
      <c r="E155" s="245" t="str">
        <f>籤號選擇!M4</f>
        <v>R.Barons</v>
      </c>
      <c r="F155" s="245" t="s">
        <v>37</v>
      </c>
      <c r="G155" s="246" t="str">
        <f>籤號選擇!M7</f>
        <v>YoungGuns</v>
      </c>
      <c r="H155" s="212" t="str">
        <f>籤號選擇!J11</f>
        <v>Orca</v>
      </c>
      <c r="I155" s="185" t="s">
        <v>37</v>
      </c>
      <c r="J155" s="186" t="str">
        <f>籤號選擇!J10</f>
        <v>熱浪Heatwave</v>
      </c>
      <c r="K155" s="196" t="str">
        <f>籤號選擇!G4</f>
        <v>詠意企業</v>
      </c>
      <c r="L155" s="164" t="s">
        <v>37</v>
      </c>
      <c r="M155" s="213" t="str">
        <f>籤號選擇!G10</f>
        <v>Whirlwind</v>
      </c>
      <c r="EV155" s="10"/>
      <c r="EW155" s="10"/>
      <c r="EX155" s="10"/>
      <c r="EY155" s="10"/>
      <c r="EZ155" s="10"/>
      <c r="FA155" s="10"/>
      <c r="FB155" s="10"/>
      <c r="FC155" s="10"/>
    </row>
    <row r="156" spans="1:159" ht="12" customHeight="1" x14ac:dyDescent="0.4">
      <c r="C156" s="327"/>
      <c r="D156" s="329"/>
      <c r="E156" s="247"/>
      <c r="F156" s="247" t="s">
        <v>38</v>
      </c>
      <c r="G156" s="248"/>
      <c r="H156" s="192"/>
      <c r="I156" s="187" t="s">
        <v>38</v>
      </c>
      <c r="J156" s="188"/>
      <c r="K156" s="197"/>
      <c r="L156" s="166" t="s">
        <v>38</v>
      </c>
      <c r="M156" s="214"/>
      <c r="EV156" s="10"/>
      <c r="EW156" s="10"/>
      <c r="EX156" s="10"/>
      <c r="EY156" s="10"/>
      <c r="EZ156" s="10"/>
      <c r="FA156" s="10"/>
      <c r="FB156" s="10"/>
      <c r="FC156" s="10"/>
    </row>
    <row r="157" spans="1:159" ht="12" customHeight="1" x14ac:dyDescent="0.4">
      <c r="C157" s="326">
        <v>2</v>
      </c>
      <c r="D157" s="328" t="s">
        <v>3</v>
      </c>
      <c r="E157" s="245" t="str">
        <f>G155</f>
        <v>YoungGuns</v>
      </c>
      <c r="F157" s="245" t="s">
        <v>37</v>
      </c>
      <c r="G157" s="249" t="str">
        <f>籤號選擇!M5</f>
        <v>Taishun</v>
      </c>
      <c r="H157" s="212" t="str">
        <f>J155</f>
        <v>熱浪Heatwave</v>
      </c>
      <c r="I157" s="185" t="s">
        <v>37</v>
      </c>
      <c r="J157" s="189" t="str">
        <f>籤號選擇!J5</f>
        <v>Lotus</v>
      </c>
      <c r="K157" s="198" t="str">
        <f>籤號選擇!G11</f>
        <v>時代力量</v>
      </c>
      <c r="L157" s="164" t="s">
        <v>37</v>
      </c>
      <c r="M157" s="215" t="str">
        <f>K155</f>
        <v>詠意企業</v>
      </c>
      <c r="EV157" s="10"/>
      <c r="EW157" s="10"/>
      <c r="EX157" s="10"/>
      <c r="EY157" s="10"/>
      <c r="EZ157" s="10"/>
      <c r="FA157" s="10"/>
      <c r="FB157" s="10"/>
      <c r="FC157" s="10"/>
    </row>
    <row r="158" spans="1:159" ht="12" customHeight="1" x14ac:dyDescent="0.4">
      <c r="C158" s="327"/>
      <c r="D158" s="329"/>
      <c r="E158" s="247"/>
      <c r="F158" s="247" t="s">
        <v>38</v>
      </c>
      <c r="G158" s="248"/>
      <c r="H158" s="192"/>
      <c r="I158" s="187" t="s">
        <v>38</v>
      </c>
      <c r="J158" s="188"/>
      <c r="K158" s="198"/>
      <c r="L158" s="166" t="s">
        <v>38</v>
      </c>
      <c r="M158" s="214"/>
      <c r="EV158" s="10"/>
      <c r="EW158" s="10"/>
      <c r="EX158" s="10"/>
      <c r="EY158" s="10"/>
      <c r="EZ158" s="10"/>
      <c r="FA158" s="10"/>
      <c r="FB158" s="10"/>
      <c r="FC158" s="10"/>
    </row>
    <row r="159" spans="1:159" ht="12" customHeight="1" x14ac:dyDescent="0.4">
      <c r="C159" s="326" t="s">
        <v>39</v>
      </c>
      <c r="D159" s="328" t="s">
        <v>4</v>
      </c>
      <c r="E159" s="250" t="str">
        <f>籤號選擇!M9</f>
        <v>Alcoholism</v>
      </c>
      <c r="F159" s="245" t="s">
        <v>37</v>
      </c>
      <c r="G159" s="251" t="str">
        <f>E155</f>
        <v>R.Barons</v>
      </c>
      <c r="H159" s="216" t="str">
        <f>籤號選擇!J9</f>
        <v>Kiwi奇果</v>
      </c>
      <c r="I159" s="185" t="s">
        <v>37</v>
      </c>
      <c r="J159" s="191" t="str">
        <f>H155</f>
        <v>Orca</v>
      </c>
      <c r="K159" s="196" t="str">
        <f>M155</f>
        <v>Whirlwind</v>
      </c>
      <c r="L159" s="164" t="s">
        <v>37</v>
      </c>
      <c r="M159" s="217" t="str">
        <f>籤號選擇!G6</f>
        <v>三豐能源</v>
      </c>
      <c r="EV159" s="10"/>
      <c r="EW159" s="10"/>
      <c r="EX159" s="10"/>
      <c r="EY159" s="10"/>
      <c r="EZ159" s="10"/>
      <c r="FA159" s="10"/>
      <c r="FB159" s="10"/>
      <c r="FC159" s="10"/>
    </row>
    <row r="160" spans="1:159" ht="12" customHeight="1" x14ac:dyDescent="0.4">
      <c r="C160" s="327"/>
      <c r="D160" s="329"/>
      <c r="E160" s="250"/>
      <c r="F160" s="247" t="s">
        <v>38</v>
      </c>
      <c r="G160" s="251"/>
      <c r="H160" s="216"/>
      <c r="I160" s="187" t="s">
        <v>38</v>
      </c>
      <c r="J160" s="191"/>
      <c r="K160" s="197"/>
      <c r="L160" s="166" t="s">
        <v>38</v>
      </c>
      <c r="M160" s="214"/>
      <c r="EV160" s="10"/>
      <c r="EW160" s="10"/>
      <c r="EX160" s="10"/>
      <c r="EY160" s="10"/>
      <c r="EZ160" s="10"/>
      <c r="FA160" s="10"/>
      <c r="FB160" s="10"/>
      <c r="FC160" s="10"/>
    </row>
    <row r="161" spans="1:159" ht="12" customHeight="1" x14ac:dyDescent="0.4">
      <c r="C161" s="326" t="s">
        <v>40</v>
      </c>
      <c r="D161" s="328" t="s">
        <v>1</v>
      </c>
      <c r="E161" s="245" t="str">
        <f>G157</f>
        <v>Taishun</v>
      </c>
      <c r="F161" s="245" t="s">
        <v>37</v>
      </c>
      <c r="G161" s="249" t="str">
        <f>E159</f>
        <v>Alcoholism</v>
      </c>
      <c r="H161" s="212" t="str">
        <f>J157</f>
        <v>Lotus</v>
      </c>
      <c r="I161" s="185" t="s">
        <v>37</v>
      </c>
      <c r="J161" s="189" t="str">
        <f>籤號選擇!J12</f>
        <v>植昆Seniores</v>
      </c>
      <c r="K161" s="198" t="str">
        <f>M159</f>
        <v>三豐能源</v>
      </c>
      <c r="L161" s="164" t="s">
        <v>37</v>
      </c>
      <c r="M161" s="215" t="str">
        <f>K157</f>
        <v>時代力量</v>
      </c>
      <c r="EV161" s="10"/>
      <c r="EW161" s="10"/>
      <c r="EX161" s="10"/>
      <c r="EY161" s="10"/>
      <c r="EZ161" s="10"/>
      <c r="FA161" s="10"/>
      <c r="FB161" s="10"/>
      <c r="FC161" s="10"/>
    </row>
    <row r="162" spans="1:159" ht="12" customHeight="1" x14ac:dyDescent="0.4">
      <c r="C162" s="327"/>
      <c r="D162" s="329"/>
      <c r="E162" s="252"/>
      <c r="F162" s="247" t="s">
        <v>38</v>
      </c>
      <c r="G162" s="248"/>
      <c r="H162" s="192"/>
      <c r="I162" s="187" t="s">
        <v>38</v>
      </c>
      <c r="J162" s="188"/>
      <c r="K162" s="198"/>
      <c r="L162" s="166" t="s">
        <v>38</v>
      </c>
      <c r="M162" s="215"/>
      <c r="EV162" s="10"/>
      <c r="EW162" s="10"/>
      <c r="EX162" s="10"/>
      <c r="EY162" s="10"/>
      <c r="EZ162" s="10"/>
      <c r="FA162" s="10"/>
      <c r="FB162" s="10"/>
      <c r="FC162" s="10"/>
    </row>
    <row r="163" spans="1:159" ht="12" customHeight="1" x14ac:dyDescent="0.4">
      <c r="C163" s="326" t="s">
        <v>41</v>
      </c>
      <c r="D163" s="328" t="s">
        <v>5</v>
      </c>
      <c r="E163" s="250" t="str">
        <f>籤號選擇!M6</f>
        <v>島鳥切人</v>
      </c>
      <c r="F163" s="245" t="s">
        <v>37</v>
      </c>
      <c r="G163" s="251" t="str">
        <f>籤號選擇!M12</f>
        <v>Village Bears</v>
      </c>
      <c r="H163" s="216" t="str">
        <f>籤號選擇!J8</f>
        <v>智深企業</v>
      </c>
      <c r="I163" s="185" t="s">
        <v>37</v>
      </c>
      <c r="J163" s="191" t="str">
        <f>H159</f>
        <v>Kiwi奇果</v>
      </c>
      <c r="K163" s="196" t="str">
        <f>籤號選擇!G3</f>
        <v>Revolution</v>
      </c>
      <c r="L163" s="164" t="s">
        <v>37</v>
      </c>
      <c r="M163" s="217" t="str">
        <f>籤號選擇!G12</f>
        <v>JCB</v>
      </c>
      <c r="EV163" s="10"/>
      <c r="EW163" s="10"/>
      <c r="EX163" s="10"/>
      <c r="EY163" s="10"/>
      <c r="EZ163" s="10"/>
      <c r="FA163" s="10"/>
      <c r="FB163" s="10"/>
      <c r="FC163" s="10"/>
    </row>
    <row r="164" spans="1:159" ht="12" customHeight="1" x14ac:dyDescent="0.4">
      <c r="C164" s="327"/>
      <c r="D164" s="329"/>
      <c r="E164" s="247"/>
      <c r="F164" s="247" t="s">
        <v>38</v>
      </c>
      <c r="G164" s="248"/>
      <c r="H164" s="192"/>
      <c r="I164" s="187" t="s">
        <v>38</v>
      </c>
      <c r="J164" s="188"/>
      <c r="K164" s="198"/>
      <c r="L164" s="166" t="s">
        <v>38</v>
      </c>
      <c r="M164" s="215"/>
      <c r="EV164" s="10"/>
      <c r="EW164" s="10"/>
      <c r="EX164" s="10"/>
      <c r="EY164" s="10"/>
      <c r="EZ164" s="10"/>
      <c r="FA164" s="10"/>
      <c r="FB164" s="10"/>
      <c r="FC164" s="10"/>
    </row>
    <row r="165" spans="1:159" ht="12" customHeight="1" x14ac:dyDescent="0.4">
      <c r="C165" s="326" t="s">
        <v>42</v>
      </c>
      <c r="D165" s="328" t="s">
        <v>6</v>
      </c>
      <c r="E165" s="250" t="str">
        <f>籤號選擇!M13</f>
        <v>Relax老獅機</v>
      </c>
      <c r="F165" s="245" t="s">
        <v>37</v>
      </c>
      <c r="G165" s="251" t="str">
        <f>E163</f>
        <v>島鳥切人</v>
      </c>
      <c r="H165" s="216" t="str">
        <f>J161</f>
        <v>植昆Seniores</v>
      </c>
      <c r="I165" s="185" t="s">
        <v>37</v>
      </c>
      <c r="J165" s="191" t="str">
        <f>籤號選擇!J4</f>
        <v>Polaris</v>
      </c>
      <c r="K165" s="196" t="str">
        <f>M163</f>
        <v>JCB</v>
      </c>
      <c r="L165" s="164" t="s">
        <v>37</v>
      </c>
      <c r="M165" s="217" t="str">
        <f>籤號選擇!G9</f>
        <v>Freedom</v>
      </c>
      <c r="FA165" s="10"/>
      <c r="FB165" s="10"/>
      <c r="FC165" s="10"/>
    </row>
    <row r="166" spans="1:159" ht="12" customHeight="1" x14ac:dyDescent="0.4">
      <c r="C166" s="337"/>
      <c r="D166" s="329"/>
      <c r="E166" s="250"/>
      <c r="F166" s="247" t="s">
        <v>38</v>
      </c>
      <c r="G166" s="251"/>
      <c r="H166" s="216"/>
      <c r="I166" s="187" t="s">
        <v>38</v>
      </c>
      <c r="J166" s="191"/>
      <c r="K166" s="197"/>
      <c r="L166" s="166" t="s">
        <v>38</v>
      </c>
      <c r="M166" s="214"/>
      <c r="FA166" s="10"/>
      <c r="FB166" s="10"/>
      <c r="FC166" s="10"/>
    </row>
    <row r="167" spans="1:159" ht="12" customHeight="1" x14ac:dyDescent="0.4">
      <c r="C167" s="326" t="s">
        <v>43</v>
      </c>
      <c r="D167" s="328" t="s">
        <v>7</v>
      </c>
      <c r="E167" s="245" t="str">
        <f>G163</f>
        <v>Village Bears</v>
      </c>
      <c r="F167" s="245" t="s">
        <v>37</v>
      </c>
      <c r="G167" s="249" t="str">
        <f>籤號選擇!M10</f>
        <v>FD</v>
      </c>
      <c r="H167" s="212" t="str">
        <f>籤號選擇!J13</f>
        <v xml:space="preserve">XING FU </v>
      </c>
      <c r="I167" s="185" t="s">
        <v>37</v>
      </c>
      <c r="J167" s="189" t="str">
        <f>H163</f>
        <v>智深企業</v>
      </c>
      <c r="K167" s="198" t="str">
        <f>籤號選擇!G13</f>
        <v>生生不息</v>
      </c>
      <c r="L167" s="164" t="s">
        <v>37</v>
      </c>
      <c r="M167" s="215" t="str">
        <f>K163</f>
        <v>Revolution</v>
      </c>
      <c r="FA167" s="10"/>
      <c r="FB167" s="10"/>
      <c r="FC167" s="10"/>
    </row>
    <row r="168" spans="1:159" ht="12" customHeight="1" x14ac:dyDescent="0.4">
      <c r="C168" s="337"/>
      <c r="D168" s="329"/>
      <c r="E168" s="250"/>
      <c r="F168" s="247" t="s">
        <v>38</v>
      </c>
      <c r="G168" s="248"/>
      <c r="H168" s="216"/>
      <c r="I168" s="187" t="s">
        <v>38</v>
      </c>
      <c r="J168" s="188"/>
      <c r="K168" s="197"/>
      <c r="L168" s="166" t="s">
        <v>38</v>
      </c>
      <c r="M168" s="214"/>
      <c r="FA168" s="10"/>
      <c r="FB168" s="10"/>
      <c r="FC168" s="10"/>
    </row>
    <row r="169" spans="1:159" ht="12" customHeight="1" x14ac:dyDescent="0.4">
      <c r="C169" s="326" t="s">
        <v>44</v>
      </c>
      <c r="D169" s="328" t="s">
        <v>8</v>
      </c>
      <c r="E169" s="245" t="str">
        <f>G167</f>
        <v>FD</v>
      </c>
      <c r="F169" s="245" t="s">
        <v>37</v>
      </c>
      <c r="G169" s="249" t="str">
        <f>E165</f>
        <v>Relax老獅機</v>
      </c>
      <c r="H169" s="212" t="str">
        <f>J165</f>
        <v>Polaris</v>
      </c>
      <c r="I169" s="185" t="s">
        <v>37</v>
      </c>
      <c r="J169" s="189" t="str">
        <f>H167</f>
        <v xml:space="preserve">XING FU </v>
      </c>
      <c r="K169" s="196" t="str">
        <f>M165</f>
        <v>Freedom</v>
      </c>
      <c r="L169" s="164" t="s">
        <v>37</v>
      </c>
      <c r="M169" s="217" t="str">
        <f>K167</f>
        <v>生生不息</v>
      </c>
      <c r="FA169" s="10"/>
      <c r="FB169" s="10"/>
      <c r="FC169" s="10"/>
    </row>
    <row r="170" spans="1:159" ht="12" customHeight="1" thickBot="1" x14ac:dyDescent="0.45">
      <c r="C170" s="338"/>
      <c r="D170" s="339"/>
      <c r="E170" s="253"/>
      <c r="F170" s="254" t="s">
        <v>45</v>
      </c>
      <c r="G170" s="255"/>
      <c r="H170" s="193"/>
      <c r="I170" s="194" t="s">
        <v>45</v>
      </c>
      <c r="J170" s="195"/>
      <c r="K170" s="199"/>
      <c r="L170" s="200" t="s">
        <v>38</v>
      </c>
      <c r="M170" s="218"/>
      <c r="FA170" s="10"/>
      <c r="FB170" s="10"/>
      <c r="FC170" s="10"/>
    </row>
    <row r="171" spans="1:159" ht="12" customHeight="1" thickTop="1" x14ac:dyDescent="0.4">
      <c r="C171" s="12"/>
      <c r="D171" s="12"/>
      <c r="E171" s="15"/>
      <c r="F171" s="15"/>
      <c r="G171" s="15"/>
      <c r="H171" s="15"/>
      <c r="I171" s="15"/>
      <c r="J171" s="15"/>
    </row>
    <row r="172" spans="1:159" ht="22" customHeight="1" thickBot="1" x14ac:dyDescent="0.45">
      <c r="A172" s="8"/>
      <c r="B172" s="8"/>
      <c r="C172" s="330" t="s">
        <v>152</v>
      </c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</row>
    <row r="173" spans="1:159" s="42" customFormat="1" ht="22" customHeight="1" thickTop="1" thickBot="1" x14ac:dyDescent="0.45">
      <c r="A173" s="37">
        <v>10</v>
      </c>
      <c r="B173" s="37"/>
      <c r="C173" s="38" t="s">
        <v>34</v>
      </c>
      <c r="D173" s="39" t="s">
        <v>2</v>
      </c>
      <c r="E173" s="331" t="s">
        <v>35</v>
      </c>
      <c r="F173" s="332"/>
      <c r="G173" s="333"/>
      <c r="H173" s="331" t="s">
        <v>36</v>
      </c>
      <c r="I173" s="332"/>
      <c r="J173" s="333"/>
      <c r="K173" s="331" t="s">
        <v>47</v>
      </c>
      <c r="L173" s="332"/>
      <c r="M173" s="334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</row>
    <row r="174" spans="1:159" ht="12" customHeight="1" x14ac:dyDescent="0.4">
      <c r="C174" s="335">
        <v>1</v>
      </c>
      <c r="D174" s="336" t="s">
        <v>0</v>
      </c>
      <c r="E174" s="164" t="str">
        <f>籤號選擇!G4</f>
        <v>詠意企業</v>
      </c>
      <c r="F174" s="164" t="s">
        <v>37</v>
      </c>
      <c r="G174" s="165" t="str">
        <f>籤號選擇!G7</f>
        <v>RANGERS</v>
      </c>
      <c r="H174" s="245" t="str">
        <f>籤號選擇!M13</f>
        <v>Relax老獅機</v>
      </c>
      <c r="I174" s="245" t="s">
        <v>37</v>
      </c>
      <c r="J174" s="246" t="str">
        <f>籤號選擇!M8</f>
        <v>21bros</v>
      </c>
      <c r="K174" s="20"/>
      <c r="L174" s="17" t="s">
        <v>37</v>
      </c>
      <c r="M174" s="32"/>
      <c r="EV174" s="10"/>
      <c r="EW174" s="10"/>
      <c r="EX174" s="10"/>
      <c r="EY174" s="10"/>
      <c r="EZ174" s="10"/>
      <c r="FA174" s="10"/>
      <c r="FB174" s="10"/>
      <c r="FC174" s="10"/>
    </row>
    <row r="175" spans="1:159" ht="12" customHeight="1" x14ac:dyDescent="0.4">
      <c r="C175" s="327"/>
      <c r="D175" s="329"/>
      <c r="E175" s="166"/>
      <c r="F175" s="166" t="s">
        <v>38</v>
      </c>
      <c r="G175" s="167"/>
      <c r="H175" s="247"/>
      <c r="I175" s="247" t="s">
        <v>38</v>
      </c>
      <c r="J175" s="248"/>
      <c r="K175" s="21"/>
      <c r="L175" s="36" t="s">
        <v>38</v>
      </c>
      <c r="M175" s="33"/>
      <c r="EV175" s="10"/>
      <c r="EW175" s="10"/>
      <c r="EX175" s="10"/>
      <c r="EY175" s="10"/>
      <c r="EZ175" s="10"/>
      <c r="FA175" s="10"/>
      <c r="FB175" s="10"/>
      <c r="FC175" s="10"/>
    </row>
    <row r="176" spans="1:159" ht="12" customHeight="1" x14ac:dyDescent="0.4">
      <c r="C176" s="326">
        <v>2</v>
      </c>
      <c r="D176" s="328" t="s">
        <v>3</v>
      </c>
      <c r="E176" s="164" t="str">
        <f>G174</f>
        <v>RANGERS</v>
      </c>
      <c r="F176" s="164" t="s">
        <v>37</v>
      </c>
      <c r="G176" s="168" t="str">
        <f>籤號選擇!G5</f>
        <v>北醫</v>
      </c>
      <c r="H176" s="245" t="str">
        <f>J174</f>
        <v>21bros</v>
      </c>
      <c r="I176" s="245" t="s">
        <v>37</v>
      </c>
      <c r="J176" s="249" t="str">
        <f>籤號選擇!M9</f>
        <v>Alcoholism</v>
      </c>
      <c r="K176" s="22"/>
      <c r="L176" s="17" t="s">
        <v>37</v>
      </c>
      <c r="M176" s="34"/>
      <c r="EV176" s="10"/>
      <c r="EW176" s="10"/>
      <c r="EX176" s="10"/>
      <c r="EY176" s="10"/>
      <c r="EZ176" s="10"/>
      <c r="FA176" s="10"/>
      <c r="FB176" s="10"/>
      <c r="FC176" s="10"/>
    </row>
    <row r="177" spans="1:159" ht="12" customHeight="1" x14ac:dyDescent="0.4">
      <c r="C177" s="327"/>
      <c r="D177" s="329"/>
      <c r="E177" s="166"/>
      <c r="F177" s="166" t="s">
        <v>38</v>
      </c>
      <c r="G177" s="167"/>
      <c r="H177" s="247"/>
      <c r="I177" s="247" t="s">
        <v>38</v>
      </c>
      <c r="J177" s="248"/>
      <c r="K177" s="22"/>
      <c r="L177" s="36" t="s">
        <v>38</v>
      </c>
      <c r="M177" s="33"/>
      <c r="EV177" s="10"/>
      <c r="EW177" s="10"/>
      <c r="EX177" s="10"/>
      <c r="EY177" s="10"/>
      <c r="EZ177" s="10"/>
      <c r="FA177" s="10"/>
      <c r="FB177" s="10"/>
      <c r="FC177" s="10"/>
    </row>
    <row r="178" spans="1:159" ht="12" customHeight="1" x14ac:dyDescent="0.4">
      <c r="C178" s="326" t="s">
        <v>39</v>
      </c>
      <c r="D178" s="328" t="s">
        <v>4</v>
      </c>
      <c r="E178" s="169" t="str">
        <f>籤號選擇!G9</f>
        <v>Freedom</v>
      </c>
      <c r="F178" s="164" t="s">
        <v>37</v>
      </c>
      <c r="G178" s="170" t="str">
        <f>E174</f>
        <v>詠意企業</v>
      </c>
      <c r="H178" s="250" t="str">
        <f>籤號選擇!M4</f>
        <v>R.Barons</v>
      </c>
      <c r="I178" s="245" t="s">
        <v>37</v>
      </c>
      <c r="J178" s="251" t="str">
        <f>H174</f>
        <v>Relax老獅機</v>
      </c>
      <c r="K178" s="20"/>
      <c r="L178" s="17" t="s">
        <v>37</v>
      </c>
      <c r="M178" s="30"/>
      <c r="EV178" s="10"/>
      <c r="EW178" s="10"/>
      <c r="EX178" s="10"/>
      <c r="EY178" s="10"/>
      <c r="EZ178" s="10"/>
      <c r="FA178" s="10"/>
      <c r="FB178" s="10"/>
      <c r="FC178" s="10"/>
    </row>
    <row r="179" spans="1:159" ht="12" customHeight="1" x14ac:dyDescent="0.4">
      <c r="C179" s="327"/>
      <c r="D179" s="329"/>
      <c r="E179" s="169"/>
      <c r="F179" s="166" t="s">
        <v>38</v>
      </c>
      <c r="G179" s="170"/>
      <c r="H179" s="250"/>
      <c r="I179" s="247" t="s">
        <v>38</v>
      </c>
      <c r="J179" s="251"/>
      <c r="K179" s="21"/>
      <c r="L179" s="36" t="s">
        <v>38</v>
      </c>
      <c r="M179" s="33"/>
      <c r="EV179" s="10"/>
      <c r="EW179" s="10"/>
      <c r="EX179" s="10"/>
      <c r="EY179" s="10"/>
      <c r="EZ179" s="10"/>
      <c r="FA179" s="10"/>
      <c r="FB179" s="10"/>
      <c r="FC179" s="10"/>
    </row>
    <row r="180" spans="1:159" ht="12" customHeight="1" x14ac:dyDescent="0.4">
      <c r="C180" s="326" t="s">
        <v>40</v>
      </c>
      <c r="D180" s="328" t="s">
        <v>1</v>
      </c>
      <c r="E180" s="164" t="str">
        <f>G176</f>
        <v>北醫</v>
      </c>
      <c r="F180" s="164" t="s">
        <v>37</v>
      </c>
      <c r="G180" s="168" t="str">
        <f>E178</f>
        <v>Freedom</v>
      </c>
      <c r="H180" s="245" t="str">
        <f>J176</f>
        <v>Alcoholism</v>
      </c>
      <c r="I180" s="245" t="s">
        <v>37</v>
      </c>
      <c r="J180" s="249" t="str">
        <f>籤號選擇!M11</f>
        <v>XING FU OB</v>
      </c>
      <c r="K180" s="22"/>
      <c r="L180" s="17" t="s">
        <v>37</v>
      </c>
      <c r="M180" s="34"/>
      <c r="EV180" s="10"/>
      <c r="EW180" s="10"/>
      <c r="EX180" s="10"/>
      <c r="EY180" s="10"/>
      <c r="EZ180" s="10"/>
      <c r="FA180" s="10"/>
      <c r="FB180" s="10"/>
      <c r="FC180" s="10"/>
    </row>
    <row r="181" spans="1:159" ht="12" customHeight="1" x14ac:dyDescent="0.4">
      <c r="C181" s="327"/>
      <c r="D181" s="329"/>
      <c r="E181" s="171"/>
      <c r="F181" s="166" t="s">
        <v>38</v>
      </c>
      <c r="G181" s="167"/>
      <c r="H181" s="252"/>
      <c r="I181" s="247" t="s">
        <v>38</v>
      </c>
      <c r="J181" s="248"/>
      <c r="K181" s="22"/>
      <c r="L181" s="36" t="s">
        <v>38</v>
      </c>
      <c r="M181" s="34"/>
      <c r="EV181" s="10"/>
      <c r="EW181" s="10"/>
      <c r="EX181" s="10"/>
      <c r="EY181" s="10"/>
      <c r="EZ181" s="10"/>
      <c r="FA181" s="10"/>
      <c r="FB181" s="10"/>
      <c r="FC181" s="10"/>
    </row>
    <row r="182" spans="1:159" ht="12" customHeight="1" x14ac:dyDescent="0.4">
      <c r="C182" s="326" t="s">
        <v>41</v>
      </c>
      <c r="D182" s="328" t="s">
        <v>5</v>
      </c>
      <c r="E182" s="169" t="str">
        <f>籤號選擇!G6</f>
        <v>三豐能源</v>
      </c>
      <c r="F182" s="164" t="s">
        <v>37</v>
      </c>
      <c r="G182" s="170" t="str">
        <f>籤號選擇!G12</f>
        <v>JCB</v>
      </c>
      <c r="H182" s="250" t="str">
        <f>籤號選擇!M12</f>
        <v>Village Bears</v>
      </c>
      <c r="I182" s="245" t="s">
        <v>37</v>
      </c>
      <c r="J182" s="251" t="str">
        <f>H178</f>
        <v>R.Barons</v>
      </c>
      <c r="K182" s="20"/>
      <c r="L182" s="17" t="s">
        <v>37</v>
      </c>
      <c r="M182" s="30"/>
      <c r="EV182" s="10"/>
      <c r="EW182" s="10"/>
      <c r="EX182" s="10"/>
      <c r="EY182" s="10"/>
      <c r="EZ182" s="10"/>
      <c r="FA182" s="10"/>
      <c r="FB182" s="10"/>
      <c r="FC182" s="10"/>
    </row>
    <row r="183" spans="1:159" ht="12" customHeight="1" x14ac:dyDescent="0.4">
      <c r="C183" s="327"/>
      <c r="D183" s="329"/>
      <c r="E183" s="166"/>
      <c r="F183" s="166" t="s">
        <v>38</v>
      </c>
      <c r="G183" s="167"/>
      <c r="H183" s="247"/>
      <c r="I183" s="247" t="s">
        <v>38</v>
      </c>
      <c r="J183" s="248"/>
      <c r="K183" s="22"/>
      <c r="L183" s="36" t="s">
        <v>38</v>
      </c>
      <c r="M183" s="34"/>
      <c r="EV183" s="10"/>
      <c r="EW183" s="10"/>
      <c r="EX183" s="10"/>
      <c r="EY183" s="10"/>
      <c r="EZ183" s="10"/>
      <c r="FA183" s="10"/>
      <c r="FB183" s="10"/>
      <c r="FC183" s="10"/>
    </row>
    <row r="184" spans="1:159" ht="12" customHeight="1" x14ac:dyDescent="0.4">
      <c r="C184" s="326" t="s">
        <v>42</v>
      </c>
      <c r="D184" s="328" t="s">
        <v>6</v>
      </c>
      <c r="E184" s="169" t="str">
        <f>籤號選擇!G13</f>
        <v>生生不息</v>
      </c>
      <c r="F184" s="164" t="s">
        <v>37</v>
      </c>
      <c r="G184" s="170" t="str">
        <f>E182</f>
        <v>三豐能源</v>
      </c>
      <c r="H184" s="250" t="str">
        <f>J180</f>
        <v>XING FU OB</v>
      </c>
      <c r="I184" s="245" t="s">
        <v>37</v>
      </c>
      <c r="J184" s="251" t="str">
        <f>籤號選擇!M10</f>
        <v>FD</v>
      </c>
      <c r="K184" s="20"/>
      <c r="L184" s="17" t="s">
        <v>37</v>
      </c>
      <c r="M184" s="30"/>
      <c r="FA184" s="10"/>
      <c r="FB184" s="10"/>
      <c r="FC184" s="10"/>
    </row>
    <row r="185" spans="1:159" ht="12" customHeight="1" x14ac:dyDescent="0.4">
      <c r="C185" s="337"/>
      <c r="D185" s="329"/>
      <c r="E185" s="169"/>
      <c r="F185" s="166" t="s">
        <v>38</v>
      </c>
      <c r="G185" s="170"/>
      <c r="H185" s="250"/>
      <c r="I185" s="247" t="s">
        <v>38</v>
      </c>
      <c r="J185" s="251"/>
      <c r="K185" s="21"/>
      <c r="L185" s="36" t="s">
        <v>38</v>
      </c>
      <c r="M185" s="33"/>
      <c r="FA185" s="10"/>
      <c r="FB185" s="10"/>
      <c r="FC185" s="10"/>
    </row>
    <row r="186" spans="1:159" ht="12" customHeight="1" x14ac:dyDescent="0.4">
      <c r="C186" s="326" t="s">
        <v>43</v>
      </c>
      <c r="D186" s="328" t="s">
        <v>7</v>
      </c>
      <c r="E186" s="164" t="str">
        <f>G182</f>
        <v>JCB</v>
      </c>
      <c r="F186" s="164" t="s">
        <v>37</v>
      </c>
      <c r="G186" s="168" t="str">
        <f>籤號選擇!G10</f>
        <v>Whirlwind</v>
      </c>
      <c r="H186" s="245" t="str">
        <f>籤號選擇!M5</f>
        <v>Taishun</v>
      </c>
      <c r="I186" s="245" t="s">
        <v>37</v>
      </c>
      <c r="J186" s="249" t="str">
        <f>H182</f>
        <v>Village Bears</v>
      </c>
      <c r="K186" s="22"/>
      <c r="L186" s="17" t="s">
        <v>37</v>
      </c>
      <c r="M186" s="34"/>
      <c r="FA186" s="10"/>
      <c r="FB186" s="10"/>
      <c r="FC186" s="10"/>
    </row>
    <row r="187" spans="1:159" ht="12" customHeight="1" x14ac:dyDescent="0.4">
      <c r="C187" s="337"/>
      <c r="D187" s="329"/>
      <c r="E187" s="169"/>
      <c r="F187" s="166" t="s">
        <v>38</v>
      </c>
      <c r="G187" s="167"/>
      <c r="H187" s="250"/>
      <c r="I187" s="247" t="s">
        <v>38</v>
      </c>
      <c r="J187" s="248"/>
      <c r="K187" s="21"/>
      <c r="L187" s="36" t="s">
        <v>38</v>
      </c>
      <c r="M187" s="33"/>
      <c r="FA187" s="10"/>
      <c r="FB187" s="10"/>
      <c r="FC187" s="10"/>
    </row>
    <row r="188" spans="1:159" ht="12" customHeight="1" x14ac:dyDescent="0.4">
      <c r="C188" s="326" t="s">
        <v>44</v>
      </c>
      <c r="D188" s="328" t="s">
        <v>8</v>
      </c>
      <c r="E188" s="164" t="str">
        <f>G186</f>
        <v>Whirlwind</v>
      </c>
      <c r="F188" s="164" t="s">
        <v>37</v>
      </c>
      <c r="G188" s="168" t="str">
        <f>E184</f>
        <v>生生不息</v>
      </c>
      <c r="H188" s="245" t="str">
        <f>J184</f>
        <v>FD</v>
      </c>
      <c r="I188" s="245" t="s">
        <v>37</v>
      </c>
      <c r="J188" s="249" t="str">
        <f>H186</f>
        <v>Taishun</v>
      </c>
      <c r="K188" s="20"/>
      <c r="L188" s="17" t="s">
        <v>37</v>
      </c>
      <c r="M188" s="30"/>
      <c r="FA188" s="10"/>
      <c r="FB188" s="10"/>
      <c r="FC188" s="10"/>
    </row>
    <row r="189" spans="1:159" ht="12" customHeight="1" thickBot="1" x14ac:dyDescent="0.45">
      <c r="C189" s="338"/>
      <c r="D189" s="339"/>
      <c r="E189" s="172"/>
      <c r="F189" s="173" t="s">
        <v>45</v>
      </c>
      <c r="G189" s="174"/>
      <c r="H189" s="253"/>
      <c r="I189" s="254" t="s">
        <v>45</v>
      </c>
      <c r="J189" s="255"/>
      <c r="K189" s="23"/>
      <c r="L189" s="24" t="s">
        <v>38</v>
      </c>
      <c r="M189" s="31"/>
      <c r="FA189" s="10"/>
      <c r="FB189" s="10"/>
      <c r="FC189" s="10"/>
    </row>
    <row r="190" spans="1:159" ht="12" customHeight="1" thickTop="1" x14ac:dyDescent="0.4"/>
    <row r="191" spans="1:159" ht="22" customHeight="1" thickBot="1" x14ac:dyDescent="0.45">
      <c r="C191" s="330" t="s">
        <v>153</v>
      </c>
      <c r="D191" s="330"/>
      <c r="E191" s="330"/>
      <c r="F191" s="330"/>
      <c r="G191" s="330"/>
      <c r="H191" s="330"/>
      <c r="I191" s="330"/>
      <c r="J191" s="330"/>
      <c r="K191" s="330"/>
      <c r="L191" s="330"/>
      <c r="M191" s="330"/>
    </row>
    <row r="192" spans="1:159" s="42" customFormat="1" ht="22" customHeight="1" thickTop="1" thickBot="1" x14ac:dyDescent="0.45">
      <c r="A192" s="40">
        <v>11</v>
      </c>
      <c r="B192" s="40"/>
      <c r="C192" s="38" t="s">
        <v>34</v>
      </c>
      <c r="D192" s="39" t="s">
        <v>2</v>
      </c>
      <c r="E192" s="331" t="s">
        <v>35</v>
      </c>
      <c r="F192" s="332"/>
      <c r="G192" s="333"/>
      <c r="H192" s="331" t="s">
        <v>36</v>
      </c>
      <c r="I192" s="332"/>
      <c r="J192" s="333"/>
      <c r="K192" s="331" t="s">
        <v>47</v>
      </c>
      <c r="L192" s="332"/>
      <c r="M192" s="333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</row>
    <row r="193" spans="3:13" ht="12" customHeight="1" x14ac:dyDescent="0.4">
      <c r="C193" s="335">
        <v>1</v>
      </c>
      <c r="D193" s="336" t="s">
        <v>0</v>
      </c>
      <c r="E193" s="164" t="str">
        <f>籤號選擇!G7</f>
        <v>RANGERS</v>
      </c>
      <c r="F193" s="164" t="s">
        <v>37</v>
      </c>
      <c r="G193" s="165" t="str">
        <f>籤號選擇!G8</f>
        <v>GIGABYTE</v>
      </c>
      <c r="H193" s="185" t="str">
        <f>籤號選擇!J3</f>
        <v>DT</v>
      </c>
      <c r="I193" s="185" t="s">
        <v>37</v>
      </c>
      <c r="J193" s="186" t="str">
        <f>籤號選擇!J6</f>
        <v>討海狼</v>
      </c>
      <c r="K193" s="20"/>
      <c r="L193" s="17" t="s">
        <v>37</v>
      </c>
      <c r="M193" s="25"/>
    </row>
    <row r="194" spans="3:13" ht="12" customHeight="1" x14ac:dyDescent="0.4">
      <c r="C194" s="327"/>
      <c r="D194" s="329"/>
      <c r="E194" s="166"/>
      <c r="F194" s="166" t="s">
        <v>38</v>
      </c>
      <c r="G194" s="167"/>
      <c r="H194" s="187"/>
      <c r="I194" s="187" t="s">
        <v>38</v>
      </c>
      <c r="J194" s="188"/>
      <c r="K194" s="21"/>
      <c r="L194" s="36" t="s">
        <v>38</v>
      </c>
      <c r="M194" s="26"/>
    </row>
    <row r="195" spans="3:13" ht="12" customHeight="1" x14ac:dyDescent="0.4">
      <c r="C195" s="326">
        <v>2</v>
      </c>
      <c r="D195" s="328" t="s">
        <v>3</v>
      </c>
      <c r="E195" s="164" t="str">
        <f>G193</f>
        <v>GIGABYTE</v>
      </c>
      <c r="F195" s="164" t="s">
        <v>37</v>
      </c>
      <c r="G195" s="168" t="str">
        <f>籤號選擇!G10</f>
        <v>Whirlwind</v>
      </c>
      <c r="H195" s="185" t="str">
        <f>籤號選擇!J7</f>
        <v>Falcon</v>
      </c>
      <c r="I195" s="185" t="s">
        <v>37</v>
      </c>
      <c r="J195" s="189" t="str">
        <f>H193</f>
        <v>DT</v>
      </c>
      <c r="K195" s="22"/>
      <c r="L195" s="17" t="s">
        <v>37</v>
      </c>
      <c r="M195" s="27"/>
    </row>
    <row r="196" spans="3:13" ht="12" customHeight="1" x14ac:dyDescent="0.4">
      <c r="C196" s="327"/>
      <c r="D196" s="329"/>
      <c r="E196" s="166"/>
      <c r="F196" s="166" t="s">
        <v>38</v>
      </c>
      <c r="G196" s="167"/>
      <c r="H196" s="187"/>
      <c r="I196" s="187" t="s">
        <v>38</v>
      </c>
      <c r="J196" s="188"/>
      <c r="K196" s="22"/>
      <c r="L196" s="36" t="s">
        <v>38</v>
      </c>
      <c r="M196" s="26"/>
    </row>
    <row r="197" spans="3:13" ht="12" customHeight="1" x14ac:dyDescent="0.4">
      <c r="C197" s="326" t="s">
        <v>39</v>
      </c>
      <c r="D197" s="328" t="s">
        <v>4</v>
      </c>
      <c r="E197" s="169" t="str">
        <f>籤號選擇!G9</f>
        <v>Freedom</v>
      </c>
      <c r="F197" s="164" t="s">
        <v>37</v>
      </c>
      <c r="G197" s="170" t="str">
        <f>E193</f>
        <v>RANGERS</v>
      </c>
      <c r="H197" s="190" t="str">
        <f>J193</f>
        <v>討海狼</v>
      </c>
      <c r="I197" s="185" t="s">
        <v>37</v>
      </c>
      <c r="J197" s="191" t="str">
        <f>H195</f>
        <v>Falcon</v>
      </c>
      <c r="K197" s="20"/>
      <c r="L197" s="17" t="s">
        <v>37</v>
      </c>
      <c r="M197" s="28"/>
    </row>
    <row r="198" spans="3:13" ht="12" customHeight="1" x14ac:dyDescent="0.4">
      <c r="C198" s="327"/>
      <c r="D198" s="329"/>
      <c r="E198" s="169"/>
      <c r="F198" s="166" t="s">
        <v>38</v>
      </c>
      <c r="G198" s="170"/>
      <c r="H198" s="190"/>
      <c r="I198" s="187" t="s">
        <v>38</v>
      </c>
      <c r="J198" s="191"/>
      <c r="K198" s="21"/>
      <c r="L198" s="36" t="s">
        <v>38</v>
      </c>
      <c r="M198" s="26"/>
    </row>
    <row r="199" spans="3:13" ht="12" customHeight="1" x14ac:dyDescent="0.4">
      <c r="C199" s="326" t="s">
        <v>40</v>
      </c>
      <c r="D199" s="328" t="s">
        <v>1</v>
      </c>
      <c r="E199" s="164" t="str">
        <f>G195</f>
        <v>Whirlwind</v>
      </c>
      <c r="F199" s="164" t="s">
        <v>37</v>
      </c>
      <c r="G199" s="168" t="str">
        <f>E197</f>
        <v>Freedom</v>
      </c>
      <c r="H199" s="185" t="str">
        <f>籤號選擇!J5</f>
        <v>Lotus</v>
      </c>
      <c r="I199" s="185" t="s">
        <v>37</v>
      </c>
      <c r="J199" s="189" t="str">
        <f>籤號選擇!J4</f>
        <v>Polaris</v>
      </c>
      <c r="K199" s="22"/>
      <c r="L199" s="17" t="s">
        <v>37</v>
      </c>
      <c r="M199" s="27"/>
    </row>
    <row r="200" spans="3:13" ht="12" customHeight="1" x14ac:dyDescent="0.4">
      <c r="C200" s="327"/>
      <c r="D200" s="329"/>
      <c r="E200" s="171"/>
      <c r="F200" s="166" t="s">
        <v>38</v>
      </c>
      <c r="G200" s="167"/>
      <c r="H200" s="192"/>
      <c r="I200" s="187" t="s">
        <v>38</v>
      </c>
      <c r="J200" s="188"/>
      <c r="K200" s="22"/>
      <c r="L200" s="36" t="s">
        <v>38</v>
      </c>
      <c r="M200" s="27"/>
    </row>
    <row r="201" spans="3:13" ht="12" customHeight="1" x14ac:dyDescent="0.4">
      <c r="C201" s="326" t="s">
        <v>41</v>
      </c>
      <c r="D201" s="328" t="s">
        <v>5</v>
      </c>
      <c r="E201" s="169" t="str">
        <f>籤號選擇!G3</f>
        <v>Revolution</v>
      </c>
      <c r="F201" s="164" t="s">
        <v>37</v>
      </c>
      <c r="G201" s="170" t="str">
        <f>籤號選擇!G4</f>
        <v>詠意企業</v>
      </c>
      <c r="H201" s="190" t="str">
        <f>J199</f>
        <v>Polaris</v>
      </c>
      <c r="I201" s="185" t="s">
        <v>37</v>
      </c>
      <c r="J201" s="191" t="str">
        <f>籤號選擇!J8</f>
        <v>智深企業</v>
      </c>
      <c r="K201" s="20"/>
      <c r="L201" s="17" t="s">
        <v>37</v>
      </c>
      <c r="M201" s="28"/>
    </row>
    <row r="202" spans="3:13" ht="12" customHeight="1" x14ac:dyDescent="0.4">
      <c r="C202" s="327"/>
      <c r="D202" s="329"/>
      <c r="E202" s="166"/>
      <c r="F202" s="166" t="s">
        <v>38</v>
      </c>
      <c r="G202" s="167"/>
      <c r="H202" s="187"/>
      <c r="I202" s="187" t="s">
        <v>38</v>
      </c>
      <c r="J202" s="188"/>
      <c r="K202" s="22"/>
      <c r="L202" s="36" t="s">
        <v>38</v>
      </c>
      <c r="M202" s="27"/>
    </row>
    <row r="203" spans="3:13" ht="12" customHeight="1" x14ac:dyDescent="0.4">
      <c r="C203" s="326" t="s">
        <v>42</v>
      </c>
      <c r="D203" s="328" t="s">
        <v>6</v>
      </c>
      <c r="E203" s="169" t="str">
        <f>G201</f>
        <v>詠意企業</v>
      </c>
      <c r="F203" s="164" t="s">
        <v>37</v>
      </c>
      <c r="G203" s="170" t="str">
        <f>籤號選擇!G6</f>
        <v>三豐能源</v>
      </c>
      <c r="H203" s="190" t="str">
        <f>籤號選擇!J11</f>
        <v>Orca</v>
      </c>
      <c r="I203" s="185" t="s">
        <v>37</v>
      </c>
      <c r="J203" s="191" t="str">
        <f>H199</f>
        <v>Lotus</v>
      </c>
      <c r="K203" s="20"/>
      <c r="L203" s="17" t="s">
        <v>37</v>
      </c>
      <c r="M203" s="28"/>
    </row>
    <row r="204" spans="3:13" ht="12" customHeight="1" x14ac:dyDescent="0.4">
      <c r="C204" s="337"/>
      <c r="D204" s="329"/>
      <c r="E204" s="169"/>
      <c r="F204" s="166" t="s">
        <v>38</v>
      </c>
      <c r="G204" s="170"/>
      <c r="H204" s="190"/>
      <c r="I204" s="187" t="s">
        <v>38</v>
      </c>
      <c r="J204" s="191"/>
      <c r="K204" s="21"/>
      <c r="L204" s="36" t="s">
        <v>38</v>
      </c>
      <c r="M204" s="26"/>
    </row>
    <row r="205" spans="3:13" ht="12" customHeight="1" x14ac:dyDescent="0.4">
      <c r="C205" s="326" t="s">
        <v>43</v>
      </c>
      <c r="D205" s="328" t="s">
        <v>7</v>
      </c>
      <c r="E205" s="164" t="str">
        <f>籤號選擇!G5</f>
        <v>北醫</v>
      </c>
      <c r="F205" s="164" t="s">
        <v>37</v>
      </c>
      <c r="G205" s="168" t="str">
        <f>E201</f>
        <v>Revolution</v>
      </c>
      <c r="H205" s="185" t="str">
        <f>J201</f>
        <v>智深企業</v>
      </c>
      <c r="I205" s="185" t="s">
        <v>37</v>
      </c>
      <c r="J205" s="189" t="str">
        <f>H203</f>
        <v>Orca</v>
      </c>
      <c r="K205" s="22"/>
      <c r="L205" s="17" t="s">
        <v>37</v>
      </c>
      <c r="M205" s="27"/>
    </row>
    <row r="206" spans="3:13" ht="12" customHeight="1" x14ac:dyDescent="0.4">
      <c r="C206" s="337"/>
      <c r="D206" s="329"/>
      <c r="E206" s="169"/>
      <c r="F206" s="166" t="s">
        <v>38</v>
      </c>
      <c r="G206" s="167"/>
      <c r="H206" s="190"/>
      <c r="I206" s="187" t="s">
        <v>38</v>
      </c>
      <c r="J206" s="188"/>
      <c r="K206" s="21"/>
      <c r="L206" s="36" t="s">
        <v>38</v>
      </c>
      <c r="M206" s="26"/>
    </row>
    <row r="207" spans="3:13" ht="12" customHeight="1" x14ac:dyDescent="0.4">
      <c r="C207" s="326" t="s">
        <v>44</v>
      </c>
      <c r="D207" s="328" t="s">
        <v>8</v>
      </c>
      <c r="E207" s="164" t="str">
        <f>G203</f>
        <v>三豐能源</v>
      </c>
      <c r="F207" s="164" t="s">
        <v>37</v>
      </c>
      <c r="G207" s="168" t="str">
        <f>E205</f>
        <v>北醫</v>
      </c>
      <c r="H207" s="13"/>
      <c r="I207" s="17" t="s">
        <v>37</v>
      </c>
      <c r="J207" s="18"/>
      <c r="K207" s="20"/>
      <c r="L207" s="17" t="s">
        <v>37</v>
      </c>
      <c r="M207" s="28"/>
    </row>
    <row r="208" spans="3:13" ht="12" customHeight="1" thickBot="1" x14ac:dyDescent="0.45">
      <c r="C208" s="338"/>
      <c r="D208" s="339"/>
      <c r="E208" s="172"/>
      <c r="F208" s="173" t="s">
        <v>45</v>
      </c>
      <c r="G208" s="174"/>
      <c r="H208" s="14"/>
      <c r="I208" s="35" t="s">
        <v>45</v>
      </c>
      <c r="J208" s="19"/>
      <c r="K208" s="23"/>
      <c r="L208" s="24" t="s">
        <v>38</v>
      </c>
      <c r="M208" s="29"/>
    </row>
    <row r="209" spans="1:159" ht="12" customHeight="1" thickTop="1" x14ac:dyDescent="0.4"/>
    <row r="210" spans="1:159" ht="22" customHeight="1" thickBot="1" x14ac:dyDescent="0.45">
      <c r="C210" s="330" t="s">
        <v>154</v>
      </c>
      <c r="D210" s="330"/>
      <c r="E210" s="330"/>
      <c r="F210" s="330"/>
      <c r="G210" s="330"/>
      <c r="H210" s="330"/>
      <c r="I210" s="330"/>
      <c r="J210" s="330"/>
      <c r="K210" s="330"/>
      <c r="L210" s="330"/>
      <c r="M210" s="330"/>
    </row>
    <row r="211" spans="1:159" s="42" customFormat="1" ht="22" customHeight="1" thickTop="1" thickBot="1" x14ac:dyDescent="0.45">
      <c r="A211" s="40">
        <v>12</v>
      </c>
      <c r="B211" s="40"/>
      <c r="C211" s="38" t="s">
        <v>34</v>
      </c>
      <c r="D211" s="39" t="s">
        <v>2</v>
      </c>
      <c r="E211" s="331" t="s">
        <v>35</v>
      </c>
      <c r="F211" s="332"/>
      <c r="G211" s="333"/>
      <c r="H211" s="331" t="s">
        <v>36</v>
      </c>
      <c r="I211" s="332"/>
      <c r="J211" s="333"/>
      <c r="K211" s="331" t="s">
        <v>47</v>
      </c>
      <c r="L211" s="332"/>
      <c r="M211" s="334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</row>
    <row r="212" spans="1:159" ht="12" customHeight="1" x14ac:dyDescent="0.4">
      <c r="C212" s="335">
        <v>1</v>
      </c>
      <c r="D212" s="336" t="s">
        <v>0</v>
      </c>
      <c r="E212" s="175" t="str">
        <f>籤號選擇!D9</f>
        <v>ChengGong</v>
      </c>
      <c r="F212" s="175" t="s">
        <v>37</v>
      </c>
      <c r="G212" s="176" t="str">
        <f>籤號選擇!D3</f>
        <v>Taiwan Douhua</v>
      </c>
      <c r="H212" s="164" t="str">
        <f>籤號選擇!G11</f>
        <v>時代力量</v>
      </c>
      <c r="I212" s="164" t="s">
        <v>37</v>
      </c>
      <c r="J212" s="165" t="str">
        <f>籤號選擇!G10</f>
        <v>Whirlwind</v>
      </c>
      <c r="K212" s="20"/>
      <c r="L212" s="17" t="s">
        <v>37</v>
      </c>
      <c r="M212" s="32"/>
    </row>
    <row r="213" spans="1:159" ht="12" customHeight="1" x14ac:dyDescent="0.4">
      <c r="C213" s="327"/>
      <c r="D213" s="329"/>
      <c r="E213" s="177"/>
      <c r="F213" s="177" t="s">
        <v>38</v>
      </c>
      <c r="G213" s="178"/>
      <c r="H213" s="166"/>
      <c r="I213" s="166" t="s">
        <v>38</v>
      </c>
      <c r="J213" s="167"/>
      <c r="K213" s="21"/>
      <c r="L213" s="36" t="s">
        <v>38</v>
      </c>
      <c r="M213" s="33"/>
    </row>
    <row r="214" spans="1:159" ht="12" customHeight="1" x14ac:dyDescent="0.4">
      <c r="C214" s="326">
        <v>2</v>
      </c>
      <c r="D214" s="328" t="s">
        <v>3</v>
      </c>
      <c r="E214" s="175" t="str">
        <f>G212</f>
        <v>Taiwan Douhua</v>
      </c>
      <c r="F214" s="175" t="s">
        <v>37</v>
      </c>
      <c r="G214" s="179" t="str">
        <f>籤號選擇!D4</f>
        <v>Askey</v>
      </c>
      <c r="H214" s="164" t="str">
        <f>J212</f>
        <v>Whirlwind</v>
      </c>
      <c r="I214" s="164" t="s">
        <v>37</v>
      </c>
      <c r="J214" s="168" t="str">
        <f>籤號選擇!G5</f>
        <v>北醫</v>
      </c>
      <c r="K214" s="22"/>
      <c r="L214" s="17" t="s">
        <v>37</v>
      </c>
      <c r="M214" s="34"/>
    </row>
    <row r="215" spans="1:159" ht="12" customHeight="1" x14ac:dyDescent="0.4">
      <c r="C215" s="327"/>
      <c r="D215" s="329"/>
      <c r="E215" s="177"/>
      <c r="F215" s="177" t="s">
        <v>38</v>
      </c>
      <c r="G215" s="178"/>
      <c r="H215" s="166"/>
      <c r="I215" s="166" t="s">
        <v>38</v>
      </c>
      <c r="J215" s="167"/>
      <c r="K215" s="22"/>
      <c r="L215" s="36" t="s">
        <v>38</v>
      </c>
      <c r="M215" s="33"/>
    </row>
    <row r="216" spans="1:159" ht="12" customHeight="1" x14ac:dyDescent="0.4">
      <c r="C216" s="326" t="s">
        <v>39</v>
      </c>
      <c r="D216" s="328" t="s">
        <v>4</v>
      </c>
      <c r="E216" s="180" t="str">
        <f>籤號選擇!D5</f>
        <v>急先鋒</v>
      </c>
      <c r="F216" s="175" t="s">
        <v>37</v>
      </c>
      <c r="G216" s="181" t="str">
        <f>E212</f>
        <v>ChengGong</v>
      </c>
      <c r="H216" s="169" t="str">
        <f>籤號選擇!G9</f>
        <v>Freedom</v>
      </c>
      <c r="I216" s="164" t="s">
        <v>37</v>
      </c>
      <c r="J216" s="170" t="str">
        <f>H212</f>
        <v>時代力量</v>
      </c>
      <c r="K216" s="20"/>
      <c r="L216" s="17" t="s">
        <v>37</v>
      </c>
      <c r="M216" s="30"/>
    </row>
    <row r="217" spans="1:159" ht="12" customHeight="1" x14ac:dyDescent="0.4">
      <c r="C217" s="327"/>
      <c r="D217" s="329"/>
      <c r="E217" s="180"/>
      <c r="F217" s="177" t="s">
        <v>38</v>
      </c>
      <c r="G217" s="181"/>
      <c r="H217" s="169"/>
      <c r="I217" s="166" t="s">
        <v>38</v>
      </c>
      <c r="J217" s="170"/>
      <c r="K217" s="21"/>
      <c r="L217" s="36" t="s">
        <v>38</v>
      </c>
      <c r="M217" s="33"/>
    </row>
    <row r="218" spans="1:159" ht="12" customHeight="1" x14ac:dyDescent="0.4">
      <c r="C218" s="326" t="s">
        <v>40</v>
      </c>
      <c r="D218" s="328" t="s">
        <v>1</v>
      </c>
      <c r="E218" s="175" t="str">
        <f>G214</f>
        <v>Askey</v>
      </c>
      <c r="F218" s="175" t="s">
        <v>37</v>
      </c>
      <c r="G218" s="179" t="str">
        <f>籤號選擇!D8</f>
        <v>ARES</v>
      </c>
      <c r="H218" s="164" t="str">
        <f>J214</f>
        <v>北醫</v>
      </c>
      <c r="I218" s="164" t="s">
        <v>37</v>
      </c>
      <c r="J218" s="168" t="str">
        <f>籤號選擇!G12</f>
        <v>JCB</v>
      </c>
      <c r="K218" s="22"/>
      <c r="L218" s="17" t="s">
        <v>37</v>
      </c>
      <c r="M218" s="34"/>
    </row>
    <row r="219" spans="1:159" ht="12" customHeight="1" x14ac:dyDescent="0.4">
      <c r="C219" s="327"/>
      <c r="D219" s="329"/>
      <c r="E219" s="182"/>
      <c r="F219" s="177" t="s">
        <v>38</v>
      </c>
      <c r="G219" s="178"/>
      <c r="H219" s="171"/>
      <c r="I219" s="166" t="s">
        <v>38</v>
      </c>
      <c r="J219" s="167"/>
      <c r="K219" s="22"/>
      <c r="L219" s="36" t="s">
        <v>38</v>
      </c>
      <c r="M219" s="34"/>
    </row>
    <row r="220" spans="1:159" ht="12" customHeight="1" x14ac:dyDescent="0.4">
      <c r="C220" s="326" t="s">
        <v>41</v>
      </c>
      <c r="D220" s="328" t="s">
        <v>5</v>
      </c>
      <c r="E220" s="180" t="str">
        <f>籤號選擇!D10</f>
        <v>高旗微容</v>
      </c>
      <c r="F220" s="175" t="s">
        <v>37</v>
      </c>
      <c r="G220" s="181" t="str">
        <f>E216</f>
        <v>急先鋒</v>
      </c>
      <c r="H220" s="169" t="str">
        <f>籤號選擇!G8</f>
        <v>GIGABYTE</v>
      </c>
      <c r="I220" s="164" t="s">
        <v>37</v>
      </c>
      <c r="J220" s="170" t="str">
        <f>H216</f>
        <v>Freedom</v>
      </c>
      <c r="K220" s="20"/>
      <c r="L220" s="17" t="s">
        <v>37</v>
      </c>
      <c r="M220" s="30"/>
    </row>
    <row r="221" spans="1:159" ht="12" customHeight="1" x14ac:dyDescent="0.4">
      <c r="C221" s="327"/>
      <c r="D221" s="329"/>
      <c r="E221" s="177"/>
      <c r="F221" s="177" t="s">
        <v>38</v>
      </c>
      <c r="G221" s="178"/>
      <c r="H221" s="166"/>
      <c r="I221" s="166" t="s">
        <v>38</v>
      </c>
      <c r="J221" s="167"/>
      <c r="K221" s="22"/>
      <c r="L221" s="36" t="s">
        <v>38</v>
      </c>
      <c r="M221" s="34"/>
    </row>
    <row r="222" spans="1:159" ht="12" customHeight="1" x14ac:dyDescent="0.4">
      <c r="C222" s="326" t="s">
        <v>42</v>
      </c>
      <c r="D222" s="328" t="s">
        <v>6</v>
      </c>
      <c r="E222" s="180" t="str">
        <f>G218</f>
        <v>ARES</v>
      </c>
      <c r="F222" s="175" t="s">
        <v>37</v>
      </c>
      <c r="G222" s="181" t="str">
        <f>籤號選擇!D11</f>
        <v>搖滾鯉魚</v>
      </c>
      <c r="H222" s="169" t="str">
        <f>J218</f>
        <v>JCB</v>
      </c>
      <c r="I222" s="164" t="s">
        <v>37</v>
      </c>
      <c r="J222" s="170" t="str">
        <f>籤號選擇!G4</f>
        <v>詠意企業</v>
      </c>
      <c r="K222" s="20"/>
      <c r="L222" s="17" t="s">
        <v>37</v>
      </c>
      <c r="M222" s="30"/>
    </row>
    <row r="223" spans="1:159" ht="12" customHeight="1" x14ac:dyDescent="0.4">
      <c r="C223" s="337"/>
      <c r="D223" s="329"/>
      <c r="E223" s="180"/>
      <c r="F223" s="177" t="s">
        <v>38</v>
      </c>
      <c r="G223" s="181"/>
      <c r="H223" s="169"/>
      <c r="I223" s="166" t="s">
        <v>38</v>
      </c>
      <c r="J223" s="170"/>
      <c r="K223" s="21"/>
      <c r="L223" s="36" t="s">
        <v>38</v>
      </c>
      <c r="M223" s="33"/>
    </row>
    <row r="224" spans="1:159" ht="12" customHeight="1" x14ac:dyDescent="0.4">
      <c r="C224" s="326" t="s">
        <v>43</v>
      </c>
      <c r="D224" s="328" t="s">
        <v>7</v>
      </c>
      <c r="E224" s="175" t="str">
        <f>籤號選擇!D6</f>
        <v>Tianli</v>
      </c>
      <c r="F224" s="175" t="s">
        <v>37</v>
      </c>
      <c r="G224" s="179" t="str">
        <f>E220</f>
        <v>高旗微容</v>
      </c>
      <c r="H224" s="164" t="str">
        <f>籤號選擇!G13</f>
        <v>生生不息</v>
      </c>
      <c r="I224" s="164" t="s">
        <v>37</v>
      </c>
      <c r="J224" s="168" t="str">
        <f>H220</f>
        <v>GIGABYTE</v>
      </c>
      <c r="K224" s="22"/>
      <c r="L224" s="17" t="s">
        <v>37</v>
      </c>
      <c r="M224" s="34"/>
    </row>
    <row r="225" spans="3:13" ht="12" customHeight="1" x14ac:dyDescent="0.4">
      <c r="C225" s="337"/>
      <c r="D225" s="329"/>
      <c r="E225" s="180"/>
      <c r="F225" s="177" t="s">
        <v>38</v>
      </c>
      <c r="G225" s="178"/>
      <c r="H225" s="169"/>
      <c r="I225" s="166" t="s">
        <v>38</v>
      </c>
      <c r="J225" s="167"/>
      <c r="K225" s="21"/>
      <c r="L225" s="36" t="s">
        <v>38</v>
      </c>
      <c r="M225" s="33"/>
    </row>
    <row r="226" spans="3:13" ht="12" customHeight="1" x14ac:dyDescent="0.4">
      <c r="C226" s="326" t="s">
        <v>44</v>
      </c>
      <c r="D226" s="328" t="s">
        <v>8</v>
      </c>
      <c r="E226" s="175" t="str">
        <f>G222</f>
        <v>搖滾鯉魚</v>
      </c>
      <c r="F226" s="175" t="s">
        <v>37</v>
      </c>
      <c r="G226" s="179" t="str">
        <f>E224</f>
        <v>Tianli</v>
      </c>
      <c r="H226" s="164" t="str">
        <f>J222</f>
        <v>詠意企業</v>
      </c>
      <c r="I226" s="164" t="s">
        <v>37</v>
      </c>
      <c r="J226" s="168" t="str">
        <f>H224</f>
        <v>生生不息</v>
      </c>
      <c r="K226" s="20"/>
      <c r="L226" s="17" t="s">
        <v>37</v>
      </c>
      <c r="M226" s="30"/>
    </row>
    <row r="227" spans="3:13" ht="12" customHeight="1" thickBot="1" x14ac:dyDescent="0.45">
      <c r="C227" s="338"/>
      <c r="D227" s="339"/>
      <c r="E227" s="183"/>
      <c r="F227" s="206" t="s">
        <v>45</v>
      </c>
      <c r="G227" s="184"/>
      <c r="H227" s="172"/>
      <c r="I227" s="173" t="s">
        <v>45</v>
      </c>
      <c r="J227" s="174"/>
      <c r="K227" s="23"/>
      <c r="L227" s="24" t="s">
        <v>38</v>
      </c>
      <c r="M227" s="31"/>
    </row>
    <row r="228" spans="3:13" ht="12" customHeight="1" thickTop="1" x14ac:dyDescent="0.4"/>
  </sheetData>
  <mergeCells count="242">
    <mergeCell ref="C226:C227"/>
    <mergeCell ref="D226:D227"/>
    <mergeCell ref="C210:M210"/>
    <mergeCell ref="C222:C223"/>
    <mergeCell ref="D222:D223"/>
    <mergeCell ref="C224:C225"/>
    <mergeCell ref="D224:D225"/>
    <mergeCell ref="C214:C215"/>
    <mergeCell ref="D214:D215"/>
    <mergeCell ref="C216:C217"/>
    <mergeCell ref="D216:D217"/>
    <mergeCell ref="C218:C219"/>
    <mergeCell ref="H211:J211"/>
    <mergeCell ref="K211:M211"/>
    <mergeCell ref="C212:C213"/>
    <mergeCell ref="D212:D213"/>
    <mergeCell ref="D220:D221"/>
    <mergeCell ref="C205:C206"/>
    <mergeCell ref="D205:D206"/>
    <mergeCell ref="C207:C208"/>
    <mergeCell ref="D207:D208"/>
    <mergeCell ref="D218:D219"/>
    <mergeCell ref="E211:G211"/>
    <mergeCell ref="C220:C221"/>
    <mergeCell ref="C199:C200"/>
    <mergeCell ref="D199:D200"/>
    <mergeCell ref="C201:C202"/>
    <mergeCell ref="D201:D202"/>
    <mergeCell ref="C203:C204"/>
    <mergeCell ref="D203:D204"/>
    <mergeCell ref="C193:C194"/>
    <mergeCell ref="D193:D194"/>
    <mergeCell ref="C195:C196"/>
    <mergeCell ref="D195:D196"/>
    <mergeCell ref="C197:C198"/>
    <mergeCell ref="D197:D198"/>
    <mergeCell ref="C188:C189"/>
    <mergeCell ref="D188:D189"/>
    <mergeCell ref="E192:G192"/>
    <mergeCell ref="H192:J192"/>
    <mergeCell ref="K192:M192"/>
    <mergeCell ref="C182:C183"/>
    <mergeCell ref="D182:D183"/>
    <mergeCell ref="C184:C185"/>
    <mergeCell ref="D184:D185"/>
    <mergeCell ref="C186:C187"/>
    <mergeCell ref="C191:M191"/>
    <mergeCell ref="E173:G173"/>
    <mergeCell ref="H173:J173"/>
    <mergeCell ref="K173:M173"/>
    <mergeCell ref="C174:C175"/>
    <mergeCell ref="D186:D187"/>
    <mergeCell ref="C178:C179"/>
    <mergeCell ref="D178:D179"/>
    <mergeCell ref="C180:C181"/>
    <mergeCell ref="D180:D181"/>
    <mergeCell ref="C161:C162"/>
    <mergeCell ref="D161:D162"/>
    <mergeCell ref="C163:C164"/>
    <mergeCell ref="D163:D164"/>
    <mergeCell ref="C165:C166"/>
    <mergeCell ref="D165:D166"/>
    <mergeCell ref="D174:D175"/>
    <mergeCell ref="C176:C177"/>
    <mergeCell ref="D176:D177"/>
    <mergeCell ref="C167:C168"/>
    <mergeCell ref="D167:D168"/>
    <mergeCell ref="C169:C170"/>
    <mergeCell ref="D169:D170"/>
    <mergeCell ref="C172:M172"/>
    <mergeCell ref="C155:C156"/>
    <mergeCell ref="D155:D156"/>
    <mergeCell ref="C157:C158"/>
    <mergeCell ref="D157:D158"/>
    <mergeCell ref="C159:C160"/>
    <mergeCell ref="D159:D160"/>
    <mergeCell ref="C148:C149"/>
    <mergeCell ref="D148:D149"/>
    <mergeCell ref="C150:C151"/>
    <mergeCell ref="D150:D151"/>
    <mergeCell ref="C153:M153"/>
    <mergeCell ref="E154:G154"/>
    <mergeCell ref="H154:J154"/>
    <mergeCell ref="K154:M154"/>
    <mergeCell ref="C142:C143"/>
    <mergeCell ref="D142:D143"/>
    <mergeCell ref="C144:C145"/>
    <mergeCell ref="D144:D145"/>
    <mergeCell ref="C146:C147"/>
    <mergeCell ref="D146:D147"/>
    <mergeCell ref="C136:C137"/>
    <mergeCell ref="D136:D137"/>
    <mergeCell ref="C138:C139"/>
    <mergeCell ref="D138:D139"/>
    <mergeCell ref="C140:C141"/>
    <mergeCell ref="D140:D141"/>
    <mergeCell ref="C129:C130"/>
    <mergeCell ref="D129:D130"/>
    <mergeCell ref="C131:C132"/>
    <mergeCell ref="D131:D132"/>
    <mergeCell ref="C134:M134"/>
    <mergeCell ref="E135:G135"/>
    <mergeCell ref="H135:J135"/>
    <mergeCell ref="K135:M135"/>
    <mergeCell ref="C123:C124"/>
    <mergeCell ref="D123:D124"/>
    <mergeCell ref="C125:C126"/>
    <mergeCell ref="D125:D126"/>
    <mergeCell ref="C127:C128"/>
    <mergeCell ref="D127:D128"/>
    <mergeCell ref="C117:C118"/>
    <mergeCell ref="D117:D118"/>
    <mergeCell ref="C119:C120"/>
    <mergeCell ref="D119:D120"/>
    <mergeCell ref="C121:C122"/>
    <mergeCell ref="D121:D122"/>
    <mergeCell ref="C110:C111"/>
    <mergeCell ref="D110:D111"/>
    <mergeCell ref="C112:C113"/>
    <mergeCell ref="D112:D113"/>
    <mergeCell ref="C115:M115"/>
    <mergeCell ref="E116:G116"/>
    <mergeCell ref="H116:J116"/>
    <mergeCell ref="K116:M116"/>
    <mergeCell ref="C104:C105"/>
    <mergeCell ref="D104:D105"/>
    <mergeCell ref="C106:C107"/>
    <mergeCell ref="D106:D107"/>
    <mergeCell ref="C108:C109"/>
    <mergeCell ref="D108:D109"/>
    <mergeCell ref="C98:C99"/>
    <mergeCell ref="D98:D99"/>
    <mergeCell ref="C100:C101"/>
    <mergeCell ref="D100:D101"/>
    <mergeCell ref="C102:C103"/>
    <mergeCell ref="D102:D103"/>
    <mergeCell ref="C91:C92"/>
    <mergeCell ref="D91:D92"/>
    <mergeCell ref="C93:C94"/>
    <mergeCell ref="D93:D94"/>
    <mergeCell ref="C96:M96"/>
    <mergeCell ref="E97:G97"/>
    <mergeCell ref="H97:J97"/>
    <mergeCell ref="K97:M97"/>
    <mergeCell ref="C85:C86"/>
    <mergeCell ref="D85:D86"/>
    <mergeCell ref="C87:C88"/>
    <mergeCell ref="D87:D88"/>
    <mergeCell ref="C89:C90"/>
    <mergeCell ref="D89:D90"/>
    <mergeCell ref="C79:C80"/>
    <mergeCell ref="D79:D80"/>
    <mergeCell ref="C81:C82"/>
    <mergeCell ref="D81:D82"/>
    <mergeCell ref="C83:C84"/>
    <mergeCell ref="D83:D84"/>
    <mergeCell ref="C72:C73"/>
    <mergeCell ref="D72:D73"/>
    <mergeCell ref="C74:C75"/>
    <mergeCell ref="D74:D75"/>
    <mergeCell ref="C77:M77"/>
    <mergeCell ref="E78:G78"/>
    <mergeCell ref="H78:J78"/>
    <mergeCell ref="K78:M78"/>
    <mergeCell ref="C66:C67"/>
    <mergeCell ref="D66:D67"/>
    <mergeCell ref="C68:C69"/>
    <mergeCell ref="D68:D69"/>
    <mergeCell ref="C70:C71"/>
    <mergeCell ref="D70:D71"/>
    <mergeCell ref="C60:C61"/>
    <mergeCell ref="D60:D61"/>
    <mergeCell ref="C62:C63"/>
    <mergeCell ref="D62:D63"/>
    <mergeCell ref="C64:C65"/>
    <mergeCell ref="D64:D65"/>
    <mergeCell ref="C53:C54"/>
    <mergeCell ref="D53:D54"/>
    <mergeCell ref="C55:C56"/>
    <mergeCell ref="D55:D56"/>
    <mergeCell ref="C58:M58"/>
    <mergeCell ref="E59:G59"/>
    <mergeCell ref="H59:J59"/>
    <mergeCell ref="K59:M59"/>
    <mergeCell ref="C47:C48"/>
    <mergeCell ref="D47:D48"/>
    <mergeCell ref="C49:C50"/>
    <mergeCell ref="D49:D50"/>
    <mergeCell ref="C51:C52"/>
    <mergeCell ref="D51:D52"/>
    <mergeCell ref="C41:C42"/>
    <mergeCell ref="D41:D42"/>
    <mergeCell ref="C43:C44"/>
    <mergeCell ref="D43:D44"/>
    <mergeCell ref="C45:C46"/>
    <mergeCell ref="D45:D46"/>
    <mergeCell ref="C36:C37"/>
    <mergeCell ref="D36:D37"/>
    <mergeCell ref="C39:M39"/>
    <mergeCell ref="E40:G40"/>
    <mergeCell ref="H40:J40"/>
    <mergeCell ref="K40:M40"/>
    <mergeCell ref="C30:C31"/>
    <mergeCell ref="D30:D31"/>
    <mergeCell ref="C32:C33"/>
    <mergeCell ref="D32:D33"/>
    <mergeCell ref="C34:C35"/>
    <mergeCell ref="D34:D35"/>
    <mergeCell ref="C24:C25"/>
    <mergeCell ref="D24:D25"/>
    <mergeCell ref="C26:C27"/>
    <mergeCell ref="D26:D27"/>
    <mergeCell ref="C28:C29"/>
    <mergeCell ref="D28:D29"/>
    <mergeCell ref="C20:M20"/>
    <mergeCell ref="E21:G21"/>
    <mergeCell ref="H21:J21"/>
    <mergeCell ref="K21:M21"/>
    <mergeCell ref="C22:C23"/>
    <mergeCell ref="D22:D23"/>
    <mergeCell ref="C13:C14"/>
    <mergeCell ref="D13:D14"/>
    <mergeCell ref="C15:C16"/>
    <mergeCell ref="D15:D16"/>
    <mergeCell ref="C17:C18"/>
    <mergeCell ref="D17:D18"/>
    <mergeCell ref="P3:R3"/>
    <mergeCell ref="P13:R13"/>
    <mergeCell ref="C7:C8"/>
    <mergeCell ref="D7:D8"/>
    <mergeCell ref="C9:C10"/>
    <mergeCell ref="D9:D10"/>
    <mergeCell ref="C11:C12"/>
    <mergeCell ref="D11:D12"/>
    <mergeCell ref="C1:M1"/>
    <mergeCell ref="E2:G2"/>
    <mergeCell ref="H2:J2"/>
    <mergeCell ref="K2:M2"/>
    <mergeCell ref="C3:C4"/>
    <mergeCell ref="D3:D4"/>
    <mergeCell ref="C5:C6"/>
    <mergeCell ref="D5:D6"/>
  </mergeCells>
  <phoneticPr fontId="19" type="noConversion"/>
  <pageMargins left="0.7" right="0.7" top="0.75" bottom="0.75" header="0.3" footer="0.3"/>
  <pageSetup paperSize="9" orientation="portrait" horizontalDpi="300" verticalDpi="0" copies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56"/>
  <sheetViews>
    <sheetView tabSelected="1" zoomScale="80" zoomScaleNormal="80" workbookViewId="0">
      <selection activeCell="O1" sqref="O1"/>
    </sheetView>
  </sheetViews>
  <sheetFormatPr defaultColWidth="9" defaultRowHeight="13.5" x14ac:dyDescent="0.4"/>
  <cols>
    <col min="1" max="1" width="5.453125" style="276" customWidth="1"/>
    <col min="2" max="2" width="16.81640625" style="276" customWidth="1"/>
    <col min="3" max="3" width="31.54296875" style="288" customWidth="1"/>
    <col min="4" max="4" width="17.36328125" style="276" customWidth="1"/>
    <col min="5" max="5" width="9.6328125" style="276" customWidth="1"/>
    <col min="6" max="6" width="8.08984375" style="276" customWidth="1"/>
    <col min="7" max="8" width="12.7265625" style="266" customWidth="1"/>
    <col min="9" max="9" width="9.81640625" style="276" customWidth="1"/>
    <col min="10" max="10" width="10.1796875" style="276" customWidth="1"/>
    <col min="11" max="11" width="15.453125" style="276" customWidth="1"/>
    <col min="12" max="12" width="11.08984375" style="282" customWidth="1"/>
    <col min="13" max="13" width="15.81640625" style="276" customWidth="1"/>
    <col min="14" max="16384" width="9" style="276"/>
  </cols>
  <sheetData>
    <row r="1" spans="1:58" ht="23.5" customHeight="1" thickTop="1" x14ac:dyDescent="0.4">
      <c r="A1" s="342" t="s">
        <v>10</v>
      </c>
      <c r="B1" s="343" t="s">
        <v>11</v>
      </c>
      <c r="C1" s="343" t="s">
        <v>21</v>
      </c>
      <c r="D1" s="343" t="s">
        <v>28</v>
      </c>
      <c r="E1" s="343" t="s">
        <v>22</v>
      </c>
      <c r="F1" s="343" t="s">
        <v>23</v>
      </c>
      <c r="G1" s="343" t="s">
        <v>274</v>
      </c>
      <c r="H1" s="343" t="s">
        <v>351</v>
      </c>
      <c r="I1" s="343" t="s">
        <v>24</v>
      </c>
      <c r="J1" s="344" t="s">
        <v>25</v>
      </c>
      <c r="K1" s="276" t="s">
        <v>275</v>
      </c>
      <c r="L1" s="276" t="s">
        <v>276</v>
      </c>
      <c r="M1" s="276" t="s">
        <v>277</v>
      </c>
    </row>
    <row r="2" spans="1:58" ht="14" customHeight="1" x14ac:dyDescent="0.4"/>
    <row r="3" spans="1:58" ht="14" customHeight="1" x14ac:dyDescent="0.4">
      <c r="B3" s="280" t="s">
        <v>291</v>
      </c>
      <c r="C3" s="295" t="s">
        <v>292</v>
      </c>
      <c r="D3" s="280">
        <v>-1400</v>
      </c>
      <c r="E3" s="280"/>
      <c r="F3" s="280"/>
      <c r="G3" s="279"/>
      <c r="H3" s="279"/>
      <c r="I3" s="280"/>
      <c r="J3" s="280">
        <v>-1400</v>
      </c>
    </row>
    <row r="4" spans="1:58" ht="14" customHeight="1" x14ac:dyDescent="0.4">
      <c r="A4" s="289"/>
      <c r="B4" s="279" t="s">
        <v>293</v>
      </c>
      <c r="C4" s="295"/>
      <c r="D4" s="280"/>
      <c r="E4" s="280"/>
      <c r="F4" s="279">
        <v>1500</v>
      </c>
      <c r="G4" s="280"/>
      <c r="H4" s="280"/>
      <c r="I4" s="280"/>
      <c r="J4" s="279">
        <v>1500</v>
      </c>
      <c r="L4" s="276"/>
      <c r="M4" s="266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</row>
    <row r="5" spans="1:58" ht="14" customHeight="1" x14ac:dyDescent="0.4">
      <c r="A5" s="289"/>
      <c r="B5" s="279" t="s">
        <v>294</v>
      </c>
      <c r="C5" s="295" t="s">
        <v>295</v>
      </c>
      <c r="D5" s="279">
        <v>1400</v>
      </c>
      <c r="E5" s="280">
        <v>1500</v>
      </c>
      <c r="F5" s="279"/>
      <c r="G5" s="280"/>
      <c r="H5" s="280"/>
      <c r="I5" s="280"/>
      <c r="J5" s="279">
        <f ca="1">SUM(E5:M5)-D5</f>
        <v>100</v>
      </c>
      <c r="L5" s="276"/>
      <c r="M5" s="266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  <c r="AZ5" s="289"/>
      <c r="BA5" s="289"/>
      <c r="BB5" s="289"/>
      <c r="BC5" s="289"/>
      <c r="BD5" s="289"/>
      <c r="BE5" s="289"/>
      <c r="BF5" s="289"/>
    </row>
    <row r="6" spans="1:58" ht="14" customHeight="1" x14ac:dyDescent="0.4">
      <c r="A6" s="289"/>
      <c r="B6" s="280" t="s">
        <v>296</v>
      </c>
      <c r="C6" s="295" t="s">
        <v>297</v>
      </c>
      <c r="D6" s="279">
        <v>-700</v>
      </c>
      <c r="E6" s="279"/>
      <c r="F6" s="279"/>
      <c r="G6" s="279"/>
      <c r="H6" s="279"/>
      <c r="I6" s="280"/>
      <c r="J6" s="279">
        <f ca="1">SUM(E6:M6)-D6</f>
        <v>700</v>
      </c>
      <c r="L6" s="266"/>
      <c r="M6" s="266"/>
      <c r="N6" s="289"/>
      <c r="O6" s="289"/>
      <c r="P6" s="289"/>
      <c r="Q6" s="289"/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  <c r="AF6" s="289"/>
      <c r="AG6" s="289"/>
      <c r="AH6" s="289"/>
      <c r="AI6" s="289"/>
      <c r="AJ6" s="289"/>
      <c r="AK6" s="289"/>
      <c r="AL6" s="289"/>
      <c r="AM6" s="289"/>
      <c r="AN6" s="289"/>
      <c r="AO6" s="289"/>
      <c r="AP6" s="289"/>
      <c r="AQ6" s="289"/>
      <c r="AR6" s="289"/>
      <c r="AS6" s="289"/>
      <c r="AT6" s="289"/>
      <c r="AU6" s="289"/>
      <c r="AV6" s="289"/>
      <c r="AW6" s="289"/>
      <c r="AX6" s="289"/>
      <c r="AY6" s="289"/>
      <c r="AZ6" s="289"/>
      <c r="BA6" s="289"/>
      <c r="BB6" s="289"/>
      <c r="BC6" s="289"/>
      <c r="BD6" s="289"/>
      <c r="BE6" s="289"/>
      <c r="BF6" s="289"/>
    </row>
    <row r="7" spans="1:58" ht="14" customHeight="1" x14ac:dyDescent="0.4">
      <c r="A7" s="289"/>
      <c r="B7" s="290" t="s">
        <v>298</v>
      </c>
      <c r="C7" s="295" t="s">
        <v>299</v>
      </c>
      <c r="D7" s="279">
        <v>-1400</v>
      </c>
      <c r="E7" s="280">
        <v>1500</v>
      </c>
      <c r="F7" s="291"/>
      <c r="G7" s="291"/>
      <c r="H7" s="291"/>
      <c r="I7" s="280"/>
      <c r="J7" s="279">
        <f ca="1">SUM(E7:M7)-D7</f>
        <v>2900</v>
      </c>
      <c r="K7" s="276" t="s">
        <v>300</v>
      </c>
      <c r="L7" s="266"/>
      <c r="M7" s="266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  <c r="AZ7" s="289"/>
      <c r="BA7" s="289"/>
      <c r="BB7" s="289"/>
      <c r="BC7" s="289"/>
      <c r="BD7" s="289"/>
      <c r="BE7" s="289"/>
      <c r="BF7" s="289"/>
    </row>
    <row r="8" spans="1:58" ht="14" customHeight="1" x14ac:dyDescent="0.4">
      <c r="A8" s="289"/>
      <c r="B8" s="290" t="s">
        <v>301</v>
      </c>
      <c r="C8" s="295" t="s">
        <v>302</v>
      </c>
      <c r="D8" s="279"/>
      <c r="E8" s="280">
        <v>1500</v>
      </c>
      <c r="F8" s="291"/>
      <c r="G8" s="291"/>
      <c r="H8" s="291"/>
      <c r="I8" s="280"/>
      <c r="J8" s="279">
        <v>0</v>
      </c>
      <c r="K8" s="276" t="s">
        <v>300</v>
      </c>
      <c r="L8" s="266">
        <v>1500</v>
      </c>
      <c r="M8" s="266" t="s">
        <v>303</v>
      </c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89"/>
      <c r="Y8" s="289"/>
      <c r="Z8" s="289"/>
      <c r="AA8" s="289"/>
      <c r="AB8" s="289"/>
      <c r="AC8" s="289"/>
      <c r="AD8" s="289"/>
      <c r="AE8" s="289"/>
      <c r="AF8" s="289"/>
      <c r="AG8" s="289"/>
      <c r="AH8" s="289"/>
      <c r="AI8" s="289"/>
      <c r="AJ8" s="289"/>
      <c r="AK8" s="289"/>
      <c r="AL8" s="289"/>
      <c r="AM8" s="289"/>
      <c r="AN8" s="289"/>
      <c r="AO8" s="289"/>
      <c r="AP8" s="289"/>
      <c r="AQ8" s="289"/>
      <c r="AR8" s="289"/>
      <c r="AS8" s="289"/>
      <c r="AT8" s="289"/>
      <c r="AU8" s="289"/>
      <c r="AV8" s="289"/>
      <c r="AW8" s="289"/>
      <c r="AX8" s="289"/>
      <c r="AY8" s="289"/>
      <c r="AZ8" s="289"/>
      <c r="BA8" s="289"/>
      <c r="BB8" s="289"/>
      <c r="BC8" s="289"/>
      <c r="BD8" s="289"/>
      <c r="BE8" s="289"/>
      <c r="BF8" s="289"/>
    </row>
    <row r="9" spans="1:58" ht="14" customHeight="1" x14ac:dyDescent="0.4">
      <c r="A9" s="289"/>
      <c r="B9" s="290" t="s">
        <v>304</v>
      </c>
      <c r="C9" s="295" t="s">
        <v>305</v>
      </c>
      <c r="D9" s="279">
        <v>700</v>
      </c>
      <c r="E9" s="292"/>
      <c r="F9" s="292"/>
      <c r="G9" s="292"/>
      <c r="H9" s="292"/>
      <c r="I9" s="280"/>
      <c r="J9" s="279">
        <f ca="1">SUM(E9:M9)-D9</f>
        <v>-700</v>
      </c>
      <c r="L9" s="266"/>
      <c r="M9" s="266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89"/>
      <c r="AI9" s="289"/>
      <c r="AJ9" s="289"/>
      <c r="AK9" s="289"/>
      <c r="AL9" s="289"/>
      <c r="AM9" s="289"/>
      <c r="AN9" s="289"/>
      <c r="AO9" s="289"/>
      <c r="AP9" s="289"/>
      <c r="AQ9" s="289"/>
      <c r="AR9" s="289"/>
      <c r="AS9" s="289"/>
      <c r="AT9" s="289"/>
      <c r="AU9" s="289"/>
      <c r="AV9" s="289"/>
      <c r="AW9" s="289"/>
      <c r="AX9" s="289"/>
      <c r="AY9" s="289"/>
      <c r="AZ9" s="289"/>
      <c r="BA9" s="289"/>
      <c r="BB9" s="289"/>
      <c r="BC9" s="289"/>
      <c r="BD9" s="289"/>
      <c r="BE9" s="289"/>
      <c r="BF9" s="289"/>
    </row>
    <row r="10" spans="1:58" ht="14" customHeight="1" x14ac:dyDescent="0.4">
      <c r="A10" s="293"/>
      <c r="B10" s="280" t="s">
        <v>306</v>
      </c>
      <c r="C10" s="295" t="s">
        <v>307</v>
      </c>
      <c r="D10" s="280">
        <v>1400</v>
      </c>
      <c r="E10" s="294"/>
      <c r="F10" s="294"/>
      <c r="G10" s="294"/>
      <c r="H10" s="294"/>
      <c r="I10" s="294"/>
      <c r="J10" s="27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</row>
    <row r="11" spans="1:58" ht="14" customHeight="1" x14ac:dyDescent="0.4">
      <c r="A11" s="289"/>
      <c r="B11" s="280" t="s">
        <v>308</v>
      </c>
      <c r="C11" s="295" t="s">
        <v>309</v>
      </c>
      <c r="D11" s="280">
        <v>1400</v>
      </c>
      <c r="E11" s="294"/>
      <c r="F11" s="294"/>
      <c r="G11" s="294"/>
      <c r="H11" s="294"/>
      <c r="I11" s="294"/>
      <c r="J11" s="279">
        <v>0</v>
      </c>
      <c r="K11" s="340" t="s">
        <v>355</v>
      </c>
      <c r="L11" s="340"/>
      <c r="M11" s="340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</row>
    <row r="12" spans="1:58" ht="14" customHeight="1" x14ac:dyDescent="0.4">
      <c r="A12" s="289"/>
      <c r="B12" s="280" t="s">
        <v>310</v>
      </c>
      <c r="C12" s="295" t="s">
        <v>311</v>
      </c>
      <c r="D12" s="294"/>
      <c r="E12" s="294"/>
      <c r="F12" s="294"/>
      <c r="G12" s="294"/>
      <c r="H12" s="294"/>
      <c r="I12" s="294"/>
      <c r="J12" s="279">
        <v>0</v>
      </c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89"/>
      <c r="AR12" s="289"/>
      <c r="AS12" s="289"/>
      <c r="AT12" s="289"/>
      <c r="AU12" s="289"/>
      <c r="AV12" s="289"/>
      <c r="AW12" s="289"/>
      <c r="AX12" s="289"/>
      <c r="AY12" s="289"/>
      <c r="AZ12" s="289"/>
      <c r="BA12" s="289"/>
      <c r="BB12" s="289"/>
      <c r="BC12" s="289"/>
      <c r="BD12" s="289"/>
      <c r="BE12" s="289"/>
      <c r="BF12" s="289"/>
    </row>
    <row r="13" spans="1:58" ht="14" customHeight="1" x14ac:dyDescent="0.4">
      <c r="B13" s="280" t="s">
        <v>356</v>
      </c>
      <c r="C13" s="295" t="s">
        <v>354</v>
      </c>
      <c r="D13" s="280">
        <v>-700</v>
      </c>
      <c r="E13" s="280"/>
      <c r="F13" s="280"/>
      <c r="G13" s="279"/>
      <c r="H13" s="279"/>
      <c r="I13" s="280"/>
      <c r="J13" s="280">
        <v>0</v>
      </c>
      <c r="K13" s="340" t="s">
        <v>357</v>
      </c>
      <c r="L13" s="340"/>
      <c r="M13" s="340"/>
    </row>
    <row r="14" spans="1:58" ht="13.5" customHeight="1" x14ac:dyDescent="0.4">
      <c r="B14" s="296"/>
    </row>
    <row r="15" spans="1:58" ht="14" customHeight="1" x14ac:dyDescent="0.4">
      <c r="A15" s="345">
        <v>7</v>
      </c>
      <c r="B15" s="287" t="s">
        <v>125</v>
      </c>
      <c r="C15" s="295"/>
      <c r="D15" s="279"/>
      <c r="E15" s="279">
        <v>500</v>
      </c>
      <c r="F15" s="280"/>
      <c r="G15" s="279"/>
      <c r="H15" s="279"/>
      <c r="I15" s="279">
        <v>7000</v>
      </c>
      <c r="J15" s="281">
        <f>D15+E15+F15+G15+I15</f>
        <v>7500</v>
      </c>
      <c r="K15" s="276">
        <v>7500</v>
      </c>
      <c r="L15" s="275">
        <v>45090</v>
      </c>
      <c r="M15" s="276" t="s">
        <v>352</v>
      </c>
    </row>
    <row r="16" spans="1:58" ht="14" customHeight="1" x14ac:dyDescent="0.4">
      <c r="A16" s="277">
        <v>3</v>
      </c>
      <c r="B16" s="297" t="s">
        <v>111</v>
      </c>
      <c r="C16" s="346"/>
      <c r="D16" s="279"/>
      <c r="E16" s="279">
        <v>500</v>
      </c>
      <c r="F16" s="279"/>
      <c r="G16" s="279">
        <v>1500</v>
      </c>
      <c r="H16" s="279"/>
      <c r="I16" s="279">
        <v>5600</v>
      </c>
      <c r="J16" s="281">
        <f>D16+E16+F16+G16+I16</f>
        <v>7600</v>
      </c>
      <c r="K16" s="276" t="s">
        <v>364</v>
      </c>
      <c r="L16" s="298">
        <v>45101</v>
      </c>
      <c r="M16" s="276" t="s">
        <v>352</v>
      </c>
      <c r="N16" s="276">
        <v>72418</v>
      </c>
    </row>
    <row r="17" spans="1:15" ht="14" customHeight="1" x14ac:dyDescent="0.4">
      <c r="A17" s="345">
        <v>5</v>
      </c>
      <c r="B17" s="299" t="s">
        <v>110</v>
      </c>
      <c r="C17" s="295" t="s">
        <v>286</v>
      </c>
      <c r="D17" s="279">
        <v>-700</v>
      </c>
      <c r="E17" s="279">
        <v>500</v>
      </c>
      <c r="F17" s="280"/>
      <c r="G17" s="279"/>
      <c r="H17" s="279"/>
      <c r="I17" s="279">
        <v>7000</v>
      </c>
      <c r="J17" s="281">
        <f t="shared" ref="J17:J56" si="0">D17+E17+F17+G17+H17+I17</f>
        <v>6800</v>
      </c>
      <c r="K17" s="276">
        <v>8000</v>
      </c>
      <c r="L17" s="275">
        <v>45144</v>
      </c>
      <c r="M17" s="276" t="s">
        <v>353</v>
      </c>
      <c r="N17" s="300">
        <v>1200</v>
      </c>
      <c r="O17" s="300" t="s">
        <v>358</v>
      </c>
    </row>
    <row r="18" spans="1:15" ht="14" customHeight="1" x14ac:dyDescent="0.4">
      <c r="A18" s="277">
        <v>2</v>
      </c>
      <c r="B18" s="278" t="s">
        <v>107</v>
      </c>
      <c r="C18" s="295" t="s">
        <v>278</v>
      </c>
      <c r="D18" s="279">
        <v>-700</v>
      </c>
      <c r="E18" s="279">
        <v>500</v>
      </c>
      <c r="F18" s="280"/>
      <c r="G18" s="279"/>
      <c r="H18" s="279">
        <v>1500</v>
      </c>
      <c r="I18" s="279">
        <v>7000</v>
      </c>
      <c r="J18" s="281">
        <f t="shared" si="0"/>
        <v>8300</v>
      </c>
      <c r="K18" s="276">
        <v>8300</v>
      </c>
      <c r="L18" s="276" t="s">
        <v>359</v>
      </c>
      <c r="M18" s="276" t="s">
        <v>352</v>
      </c>
      <c r="N18" s="276">
        <v>17419</v>
      </c>
    </row>
    <row r="19" spans="1:15" ht="14" customHeight="1" x14ac:dyDescent="0.4">
      <c r="A19" s="277">
        <v>6</v>
      </c>
      <c r="B19" s="299" t="s">
        <v>262</v>
      </c>
      <c r="C19" s="295"/>
      <c r="D19" s="279"/>
      <c r="E19" s="279">
        <v>500</v>
      </c>
      <c r="F19" s="280"/>
      <c r="G19" s="279"/>
      <c r="H19" s="279"/>
      <c r="I19" s="279">
        <v>7000</v>
      </c>
      <c r="J19" s="281">
        <f t="shared" si="0"/>
        <v>7500</v>
      </c>
      <c r="K19" s="276">
        <v>7500</v>
      </c>
      <c r="L19" s="275">
        <v>45155</v>
      </c>
      <c r="M19" s="276" t="s">
        <v>352</v>
      </c>
      <c r="N19" s="276">
        <v>41161</v>
      </c>
    </row>
    <row r="20" spans="1:15" ht="14" customHeight="1" x14ac:dyDescent="0.4">
      <c r="A20" s="277">
        <v>4</v>
      </c>
      <c r="B20" s="299" t="s">
        <v>346</v>
      </c>
      <c r="C20" s="295"/>
      <c r="D20" s="279"/>
      <c r="E20" s="279">
        <v>500</v>
      </c>
      <c r="F20" s="280">
        <v>3000</v>
      </c>
      <c r="G20" s="279"/>
      <c r="H20" s="279">
        <v>1500</v>
      </c>
      <c r="I20" s="279">
        <v>7000</v>
      </c>
      <c r="J20" s="281">
        <f t="shared" si="0"/>
        <v>12000</v>
      </c>
      <c r="K20" s="276">
        <v>12000</v>
      </c>
      <c r="L20" s="275">
        <v>45155</v>
      </c>
      <c r="M20" s="276" t="s">
        <v>352</v>
      </c>
      <c r="N20" s="276">
        <v>53236</v>
      </c>
    </row>
    <row r="21" spans="1:15" ht="14" customHeight="1" x14ac:dyDescent="0.4">
      <c r="A21" s="277">
        <v>2</v>
      </c>
      <c r="B21" s="299" t="s">
        <v>112</v>
      </c>
      <c r="C21" s="295"/>
      <c r="D21" s="279"/>
      <c r="E21" s="279">
        <v>500</v>
      </c>
      <c r="F21" s="280"/>
      <c r="G21" s="279"/>
      <c r="H21" s="279"/>
      <c r="I21" s="279">
        <v>7000</v>
      </c>
      <c r="J21" s="281">
        <f t="shared" si="0"/>
        <v>7500</v>
      </c>
      <c r="K21" s="276">
        <v>7500</v>
      </c>
      <c r="L21" s="275">
        <v>45155</v>
      </c>
      <c r="M21" s="276" t="s">
        <v>352</v>
      </c>
      <c r="N21" s="276">
        <v>2617</v>
      </c>
    </row>
    <row r="22" spans="1:15" ht="14" customHeight="1" x14ac:dyDescent="0.4">
      <c r="A22" s="345">
        <v>10</v>
      </c>
      <c r="B22" s="299" t="s">
        <v>131</v>
      </c>
      <c r="C22" s="295"/>
      <c r="D22" s="279"/>
      <c r="E22" s="279">
        <v>500</v>
      </c>
      <c r="F22" s="280"/>
      <c r="G22" s="279"/>
      <c r="H22" s="279"/>
      <c r="I22" s="279">
        <v>7000</v>
      </c>
      <c r="J22" s="281">
        <f t="shared" si="0"/>
        <v>7500</v>
      </c>
      <c r="K22" s="276">
        <v>7500</v>
      </c>
      <c r="L22" s="275">
        <v>45155</v>
      </c>
      <c r="M22" s="276" t="s">
        <v>352</v>
      </c>
      <c r="N22" s="276">
        <v>58714</v>
      </c>
    </row>
    <row r="23" spans="1:15" ht="14" customHeight="1" x14ac:dyDescent="0.4">
      <c r="A23" s="277">
        <v>3</v>
      </c>
      <c r="B23" s="278" t="s">
        <v>265</v>
      </c>
      <c r="C23" s="295"/>
      <c r="D23" s="279"/>
      <c r="E23" s="279">
        <v>500</v>
      </c>
      <c r="F23" s="280"/>
      <c r="G23" s="279"/>
      <c r="H23" s="279"/>
      <c r="I23" s="279">
        <v>7000</v>
      </c>
      <c r="J23" s="281">
        <f t="shared" si="0"/>
        <v>7500</v>
      </c>
      <c r="K23" s="276">
        <v>7500</v>
      </c>
      <c r="L23" s="275">
        <v>45156</v>
      </c>
      <c r="M23" s="276" t="s">
        <v>352</v>
      </c>
      <c r="N23" s="276">
        <v>72110</v>
      </c>
    </row>
    <row r="24" spans="1:15" ht="14" customHeight="1" x14ac:dyDescent="0.4">
      <c r="A24" s="345">
        <v>1</v>
      </c>
      <c r="B24" s="299" t="s">
        <v>132</v>
      </c>
      <c r="C24" s="295" t="s">
        <v>287</v>
      </c>
      <c r="D24" s="279">
        <v>-1400</v>
      </c>
      <c r="E24" s="279">
        <v>500</v>
      </c>
      <c r="F24" s="280"/>
      <c r="G24" s="279"/>
      <c r="H24" s="279"/>
      <c r="I24" s="279">
        <v>7000</v>
      </c>
      <c r="J24" s="281">
        <f t="shared" si="0"/>
        <v>6100</v>
      </c>
      <c r="K24" s="276">
        <v>6100</v>
      </c>
      <c r="L24" s="275">
        <v>45158</v>
      </c>
      <c r="M24" s="276" t="s">
        <v>353</v>
      </c>
      <c r="N24" s="276" t="s">
        <v>360</v>
      </c>
    </row>
    <row r="25" spans="1:15" ht="14" customHeight="1" x14ac:dyDescent="0.4">
      <c r="A25" s="277">
        <v>9</v>
      </c>
      <c r="B25" s="278" t="s">
        <v>248</v>
      </c>
      <c r="C25" s="295" t="s">
        <v>280</v>
      </c>
      <c r="D25" s="279">
        <v>1400</v>
      </c>
      <c r="E25" s="279">
        <v>500</v>
      </c>
      <c r="F25" s="280"/>
      <c r="G25" s="279"/>
      <c r="H25" s="279"/>
      <c r="I25" s="279">
        <v>7000</v>
      </c>
      <c r="J25" s="281">
        <f t="shared" si="0"/>
        <v>8900</v>
      </c>
      <c r="K25" s="276">
        <v>8900</v>
      </c>
      <c r="L25" s="275">
        <v>45158</v>
      </c>
      <c r="M25" s="276" t="s">
        <v>353</v>
      </c>
      <c r="N25" s="276" t="s">
        <v>361</v>
      </c>
    </row>
    <row r="26" spans="1:15" ht="14" customHeight="1" x14ac:dyDescent="0.4">
      <c r="A26" s="277">
        <v>9</v>
      </c>
      <c r="B26" s="299" t="s">
        <v>115</v>
      </c>
      <c r="C26" s="295"/>
      <c r="D26" s="279"/>
      <c r="E26" s="279">
        <v>500</v>
      </c>
      <c r="F26" s="280"/>
      <c r="G26" s="279"/>
      <c r="H26" s="279"/>
      <c r="I26" s="279">
        <v>7000</v>
      </c>
      <c r="J26" s="281">
        <f t="shared" si="0"/>
        <v>7500</v>
      </c>
      <c r="K26" s="276">
        <v>7500</v>
      </c>
      <c r="L26" s="275">
        <v>45158</v>
      </c>
      <c r="M26" s="276" t="s">
        <v>353</v>
      </c>
      <c r="N26" s="276" t="s">
        <v>361</v>
      </c>
    </row>
    <row r="27" spans="1:15" ht="14" customHeight="1" x14ac:dyDescent="0.4">
      <c r="A27" s="345">
        <v>9</v>
      </c>
      <c r="B27" s="297" t="s">
        <v>108</v>
      </c>
      <c r="C27" s="295" t="s">
        <v>279</v>
      </c>
      <c r="D27" s="279">
        <v>-700</v>
      </c>
      <c r="E27" s="279">
        <v>500</v>
      </c>
      <c r="F27" s="279">
        <v>-1000</v>
      </c>
      <c r="G27" s="279">
        <v>1500</v>
      </c>
      <c r="H27" s="279">
        <v>1500</v>
      </c>
      <c r="I27" s="279">
        <v>5600</v>
      </c>
      <c r="J27" s="281">
        <f t="shared" si="0"/>
        <v>7400</v>
      </c>
      <c r="K27" s="276">
        <v>7400</v>
      </c>
      <c r="L27" s="298">
        <v>45157</v>
      </c>
      <c r="M27" s="276" t="s">
        <v>352</v>
      </c>
      <c r="N27" s="276">
        <v>29400</v>
      </c>
    </row>
    <row r="28" spans="1:15" ht="14" customHeight="1" x14ac:dyDescent="0.4">
      <c r="A28" s="345">
        <v>11</v>
      </c>
      <c r="B28" s="299" t="s">
        <v>249</v>
      </c>
      <c r="C28" s="295"/>
      <c r="D28" s="279"/>
      <c r="E28" s="279">
        <v>500</v>
      </c>
      <c r="F28" s="280"/>
      <c r="G28" s="279"/>
      <c r="H28" s="279"/>
      <c r="I28" s="279">
        <v>7000</v>
      </c>
      <c r="J28" s="281">
        <f t="shared" si="0"/>
        <v>7500</v>
      </c>
      <c r="K28" s="341">
        <v>15000</v>
      </c>
      <c r="L28" s="324">
        <v>45160</v>
      </c>
      <c r="M28" s="340" t="s">
        <v>352</v>
      </c>
      <c r="N28" s="325">
        <v>27210</v>
      </c>
    </row>
    <row r="29" spans="1:15" ht="14" customHeight="1" x14ac:dyDescent="0.4">
      <c r="A29" s="277">
        <v>9</v>
      </c>
      <c r="B29" s="287" t="s">
        <v>288</v>
      </c>
      <c r="C29" s="295"/>
      <c r="D29" s="279"/>
      <c r="E29" s="279">
        <v>500</v>
      </c>
      <c r="F29" s="280"/>
      <c r="G29" s="279"/>
      <c r="H29" s="279"/>
      <c r="I29" s="279">
        <v>7000</v>
      </c>
      <c r="J29" s="281">
        <f t="shared" si="0"/>
        <v>7500</v>
      </c>
      <c r="K29" s="341"/>
      <c r="L29" s="325"/>
      <c r="M29" s="340"/>
      <c r="N29" s="325"/>
    </row>
    <row r="30" spans="1:15" ht="14" customHeight="1" x14ac:dyDescent="0.4">
      <c r="A30" s="277">
        <v>8</v>
      </c>
      <c r="B30" s="299" t="s">
        <v>282</v>
      </c>
      <c r="C30" s="295" t="s">
        <v>283</v>
      </c>
      <c r="D30" s="279">
        <v>-700</v>
      </c>
      <c r="E30" s="279">
        <v>500</v>
      </c>
      <c r="F30" s="280"/>
      <c r="G30" s="279"/>
      <c r="H30" s="279"/>
      <c r="I30" s="279">
        <v>7000</v>
      </c>
      <c r="J30" s="281">
        <f t="shared" si="0"/>
        <v>6800</v>
      </c>
      <c r="K30" s="276">
        <v>7000</v>
      </c>
      <c r="L30" s="298">
        <v>45162</v>
      </c>
      <c r="M30" s="276" t="s">
        <v>352</v>
      </c>
      <c r="N30" s="276">
        <v>79173</v>
      </c>
      <c r="O30" s="300">
        <v>200</v>
      </c>
    </row>
    <row r="31" spans="1:15" ht="14" customHeight="1" x14ac:dyDescent="0.4">
      <c r="A31" s="345">
        <v>1</v>
      </c>
      <c r="B31" s="278" t="s">
        <v>109</v>
      </c>
      <c r="C31" s="295"/>
      <c r="D31" s="279"/>
      <c r="E31" s="279">
        <v>500</v>
      </c>
      <c r="F31" s="280"/>
      <c r="G31" s="279">
        <v>1500</v>
      </c>
      <c r="H31" s="279">
        <v>1500</v>
      </c>
      <c r="I31" s="279">
        <v>7000</v>
      </c>
      <c r="J31" s="281">
        <f t="shared" si="0"/>
        <v>10500</v>
      </c>
      <c r="K31" s="276">
        <v>10500</v>
      </c>
      <c r="L31" s="298">
        <v>45162</v>
      </c>
      <c r="M31" s="276" t="s">
        <v>352</v>
      </c>
      <c r="N31" s="276">
        <v>32518</v>
      </c>
    </row>
    <row r="32" spans="1:15" ht="14" customHeight="1" x14ac:dyDescent="0.4">
      <c r="A32" s="277">
        <v>3</v>
      </c>
      <c r="B32" s="299" t="s">
        <v>129</v>
      </c>
      <c r="C32" s="295"/>
      <c r="D32" s="279"/>
      <c r="E32" s="279">
        <v>500</v>
      </c>
      <c r="F32" s="280"/>
      <c r="G32" s="279"/>
      <c r="H32" s="279"/>
      <c r="I32" s="279">
        <v>7000</v>
      </c>
      <c r="J32" s="281">
        <f t="shared" si="0"/>
        <v>7500</v>
      </c>
      <c r="K32" s="276">
        <v>7500</v>
      </c>
      <c r="L32" s="298">
        <v>45162</v>
      </c>
      <c r="M32" s="276" t="s">
        <v>352</v>
      </c>
      <c r="N32" s="276">
        <v>51369</v>
      </c>
    </row>
    <row r="33" spans="1:14" ht="14" customHeight="1" x14ac:dyDescent="0.4">
      <c r="A33" s="277">
        <v>4</v>
      </c>
      <c r="B33" s="287" t="s">
        <v>116</v>
      </c>
      <c r="C33" s="295"/>
      <c r="D33" s="279"/>
      <c r="E33" s="279">
        <v>500</v>
      </c>
      <c r="F33" s="280"/>
      <c r="G33" s="279"/>
      <c r="H33" s="279"/>
      <c r="I33" s="279">
        <v>7000</v>
      </c>
      <c r="J33" s="281">
        <f t="shared" si="0"/>
        <v>7500</v>
      </c>
      <c r="K33" s="276">
        <v>7500</v>
      </c>
      <c r="L33" s="275">
        <v>45163</v>
      </c>
      <c r="M33" s="276" t="s">
        <v>352</v>
      </c>
      <c r="N33" s="276">
        <v>45014</v>
      </c>
    </row>
    <row r="34" spans="1:14" ht="14" customHeight="1" x14ac:dyDescent="0.4">
      <c r="A34" s="345">
        <v>6</v>
      </c>
      <c r="B34" s="287" t="s">
        <v>271</v>
      </c>
      <c r="C34" s="295"/>
      <c r="D34" s="279"/>
      <c r="E34" s="279">
        <v>500</v>
      </c>
      <c r="F34" s="280"/>
      <c r="G34" s="279"/>
      <c r="H34" s="279">
        <v>1500</v>
      </c>
      <c r="I34" s="279">
        <v>7000</v>
      </c>
      <c r="J34" s="281">
        <f t="shared" si="0"/>
        <v>9000</v>
      </c>
      <c r="K34" s="276">
        <v>9000</v>
      </c>
      <c r="L34" s="275">
        <v>45165</v>
      </c>
      <c r="M34" s="276" t="s">
        <v>353</v>
      </c>
      <c r="N34" s="276" t="s">
        <v>362</v>
      </c>
    </row>
    <row r="35" spans="1:14" ht="14" customHeight="1" x14ac:dyDescent="0.4">
      <c r="A35" s="345">
        <v>3</v>
      </c>
      <c r="B35" s="287" t="str">
        <f>[1]籤號選擇!M5</f>
        <v>Alcoholism</v>
      </c>
      <c r="C35" s="295" t="s">
        <v>289</v>
      </c>
      <c r="D35" s="279">
        <v>1400</v>
      </c>
      <c r="E35" s="279">
        <v>500</v>
      </c>
      <c r="F35" s="280"/>
      <c r="G35" s="279">
        <v>1500</v>
      </c>
      <c r="H35" s="279">
        <v>1500</v>
      </c>
      <c r="I35" s="279">
        <v>7000</v>
      </c>
      <c r="J35" s="281">
        <f t="shared" si="0"/>
        <v>11900</v>
      </c>
      <c r="K35" s="276">
        <v>11900</v>
      </c>
      <c r="L35" s="275">
        <v>45165</v>
      </c>
      <c r="M35" s="276" t="s">
        <v>352</v>
      </c>
      <c r="N35" s="276">
        <v>54599</v>
      </c>
    </row>
    <row r="36" spans="1:14" ht="14" customHeight="1" x14ac:dyDescent="0.4">
      <c r="A36" s="277">
        <v>2</v>
      </c>
      <c r="B36" s="297" t="s">
        <v>117</v>
      </c>
      <c r="C36" s="295"/>
      <c r="D36" s="279"/>
      <c r="E36" s="279">
        <v>500</v>
      </c>
      <c r="F36" s="279"/>
      <c r="G36" s="279"/>
      <c r="H36" s="279"/>
      <c r="I36" s="284">
        <v>5600</v>
      </c>
      <c r="J36" s="286">
        <f t="shared" si="0"/>
        <v>6100</v>
      </c>
      <c r="K36" s="276">
        <v>6100</v>
      </c>
      <c r="L36" s="275">
        <v>45165</v>
      </c>
      <c r="M36" s="276" t="s">
        <v>353</v>
      </c>
      <c r="N36" s="276" t="s">
        <v>363</v>
      </c>
    </row>
    <row r="37" spans="1:14" ht="14" customHeight="1" x14ac:dyDescent="0.4">
      <c r="A37" s="301">
        <v>1</v>
      </c>
      <c r="B37" s="302" t="s">
        <v>113</v>
      </c>
      <c r="C37" s="347" t="s">
        <v>286</v>
      </c>
      <c r="D37" s="303">
        <v>-700</v>
      </c>
      <c r="E37" s="303">
        <v>500</v>
      </c>
      <c r="F37" s="304"/>
      <c r="G37" s="303"/>
      <c r="H37" s="303"/>
      <c r="I37" s="279">
        <v>7000</v>
      </c>
      <c r="J37" s="281">
        <f t="shared" si="0"/>
        <v>6800</v>
      </c>
      <c r="K37" s="276">
        <v>6800</v>
      </c>
      <c r="L37" s="275">
        <v>45165</v>
      </c>
      <c r="M37" s="276" t="s">
        <v>352</v>
      </c>
      <c r="N37" s="276">
        <v>1218</v>
      </c>
    </row>
    <row r="38" spans="1:14" ht="14" customHeight="1" x14ac:dyDescent="0.4">
      <c r="A38" s="277">
        <v>5</v>
      </c>
      <c r="B38" s="287" t="s">
        <v>270</v>
      </c>
      <c r="C38" s="295" t="s">
        <v>290</v>
      </c>
      <c r="D38" s="279">
        <v>1400</v>
      </c>
      <c r="E38" s="279">
        <v>500</v>
      </c>
      <c r="F38" s="280"/>
      <c r="G38" s="279"/>
      <c r="H38" s="279"/>
      <c r="I38" s="279">
        <v>7000</v>
      </c>
      <c r="J38" s="281">
        <f t="shared" si="0"/>
        <v>8900</v>
      </c>
      <c r="K38" s="276">
        <v>8900</v>
      </c>
      <c r="L38" s="275">
        <v>45165</v>
      </c>
      <c r="M38" s="276" t="s">
        <v>353</v>
      </c>
      <c r="N38" s="276" t="s">
        <v>361</v>
      </c>
    </row>
    <row r="39" spans="1:14" ht="14" customHeight="1" x14ac:dyDescent="0.4">
      <c r="A39" s="277">
        <v>7</v>
      </c>
      <c r="B39" s="297" t="s">
        <v>104</v>
      </c>
      <c r="C39" s="295"/>
      <c r="D39" s="279"/>
      <c r="E39" s="279">
        <v>500</v>
      </c>
      <c r="F39" s="279"/>
      <c r="G39" s="279"/>
      <c r="H39" s="279"/>
      <c r="I39" s="279">
        <v>5600</v>
      </c>
      <c r="J39" s="281">
        <f t="shared" si="0"/>
        <v>6100</v>
      </c>
      <c r="K39" s="276">
        <v>6100</v>
      </c>
      <c r="L39" s="298">
        <v>45167</v>
      </c>
      <c r="M39" s="276" t="s">
        <v>352</v>
      </c>
      <c r="N39" s="276">
        <v>56220</v>
      </c>
    </row>
    <row r="40" spans="1:14" ht="14" customHeight="1" x14ac:dyDescent="0.4">
      <c r="A40" s="345">
        <v>8</v>
      </c>
      <c r="B40" s="278" t="s">
        <v>121</v>
      </c>
      <c r="C40" s="295"/>
      <c r="D40" s="279"/>
      <c r="E40" s="279">
        <v>500</v>
      </c>
      <c r="F40" s="280"/>
      <c r="G40" s="279">
        <v>1500</v>
      </c>
      <c r="H40" s="279">
        <v>1500</v>
      </c>
      <c r="I40" s="279">
        <v>7000</v>
      </c>
      <c r="J40" s="281">
        <f t="shared" si="0"/>
        <v>10500</v>
      </c>
      <c r="K40" s="276">
        <v>10500</v>
      </c>
      <c r="L40" s="275">
        <v>45170</v>
      </c>
      <c r="M40" s="276" t="s">
        <v>352</v>
      </c>
      <c r="N40" s="276">
        <v>38325</v>
      </c>
    </row>
    <row r="41" spans="1:14" ht="14" customHeight="1" x14ac:dyDescent="0.4">
      <c r="A41" s="345">
        <v>11</v>
      </c>
      <c r="B41" s="287" t="s">
        <v>126</v>
      </c>
      <c r="C41" s="295"/>
      <c r="D41" s="279"/>
      <c r="E41" s="279">
        <v>500</v>
      </c>
      <c r="F41" s="280"/>
      <c r="G41" s="279">
        <v>1500</v>
      </c>
      <c r="H41" s="279">
        <v>1500</v>
      </c>
      <c r="I41" s="279">
        <v>7000</v>
      </c>
      <c r="J41" s="281">
        <f t="shared" si="0"/>
        <v>10500</v>
      </c>
      <c r="K41" s="276">
        <v>10500</v>
      </c>
      <c r="L41" s="275">
        <v>45170</v>
      </c>
      <c r="M41" s="276" t="s">
        <v>352</v>
      </c>
      <c r="N41" s="276">
        <v>36415</v>
      </c>
    </row>
    <row r="42" spans="1:14" ht="14" customHeight="1" x14ac:dyDescent="0.4">
      <c r="A42" s="277">
        <v>10</v>
      </c>
      <c r="B42" s="278" t="s">
        <v>284</v>
      </c>
      <c r="C42" s="295"/>
      <c r="D42" s="279"/>
      <c r="E42" s="279">
        <v>500</v>
      </c>
      <c r="F42" s="280"/>
      <c r="G42" s="279"/>
      <c r="H42" s="279"/>
      <c r="I42" s="279">
        <v>7000</v>
      </c>
      <c r="J42" s="281">
        <f t="shared" si="0"/>
        <v>7500</v>
      </c>
      <c r="K42" s="276">
        <v>7500</v>
      </c>
      <c r="L42" s="275">
        <v>45179</v>
      </c>
      <c r="M42" s="276" t="s">
        <v>353</v>
      </c>
      <c r="N42" s="276" t="s">
        <v>360</v>
      </c>
    </row>
    <row r="43" spans="1:14" ht="14" customHeight="1" x14ac:dyDescent="0.4">
      <c r="A43" s="345">
        <v>5</v>
      </c>
      <c r="B43" s="278" t="s">
        <v>124</v>
      </c>
      <c r="C43" s="295"/>
      <c r="D43" s="279"/>
      <c r="E43" s="279">
        <v>500</v>
      </c>
      <c r="F43" s="280"/>
      <c r="G43" s="279">
        <v>1500</v>
      </c>
      <c r="H43" s="279">
        <v>1500</v>
      </c>
      <c r="I43" s="279">
        <v>7000</v>
      </c>
      <c r="J43" s="281">
        <f t="shared" si="0"/>
        <v>10500</v>
      </c>
      <c r="K43" s="276">
        <v>10500</v>
      </c>
      <c r="L43" s="275">
        <v>45179</v>
      </c>
      <c r="M43" s="276" t="s">
        <v>353</v>
      </c>
      <c r="N43" s="276" t="s">
        <v>360</v>
      </c>
    </row>
    <row r="44" spans="1:14" ht="14" customHeight="1" x14ac:dyDescent="0.4">
      <c r="A44" s="283">
        <v>7</v>
      </c>
      <c r="B44" s="305" t="s">
        <v>120</v>
      </c>
      <c r="C44" s="348"/>
      <c r="D44" s="284"/>
      <c r="E44" s="284">
        <v>500</v>
      </c>
      <c r="F44" s="285"/>
      <c r="G44" s="284"/>
      <c r="H44" s="284">
        <v>1500</v>
      </c>
      <c r="I44" s="284">
        <v>7000</v>
      </c>
      <c r="J44" s="286">
        <f t="shared" si="0"/>
        <v>9000</v>
      </c>
      <c r="K44" s="276">
        <v>9000</v>
      </c>
      <c r="L44" s="275">
        <v>45179</v>
      </c>
      <c r="M44" s="276" t="s">
        <v>353</v>
      </c>
      <c r="N44" s="276" t="s">
        <v>365</v>
      </c>
    </row>
    <row r="45" spans="1:14" ht="14" customHeight="1" x14ac:dyDescent="0.4">
      <c r="A45" s="277">
        <v>1</v>
      </c>
      <c r="B45" s="297" t="s">
        <v>118</v>
      </c>
      <c r="C45" s="346" t="s">
        <v>354</v>
      </c>
      <c r="D45" s="279">
        <v>-700</v>
      </c>
      <c r="E45" s="279">
        <v>500</v>
      </c>
      <c r="F45" s="279"/>
      <c r="G45" s="279"/>
      <c r="H45" s="279"/>
      <c r="I45" s="279">
        <v>5600</v>
      </c>
      <c r="J45" s="281">
        <f t="shared" si="0"/>
        <v>5400</v>
      </c>
      <c r="K45" s="276">
        <v>5400</v>
      </c>
      <c r="L45" s="275">
        <v>45179</v>
      </c>
      <c r="M45" s="276" t="s">
        <v>353</v>
      </c>
      <c r="N45" s="276" t="s">
        <v>363</v>
      </c>
    </row>
    <row r="46" spans="1:14" ht="14" customHeight="1" x14ac:dyDescent="0.4">
      <c r="A46" s="345">
        <v>4</v>
      </c>
      <c r="B46" s="297" t="s">
        <v>123</v>
      </c>
      <c r="C46" s="295"/>
      <c r="D46" s="279"/>
      <c r="E46" s="279">
        <v>500</v>
      </c>
      <c r="F46" s="279"/>
      <c r="G46" s="279">
        <v>1500</v>
      </c>
      <c r="H46" s="279">
        <v>1500</v>
      </c>
      <c r="I46" s="279">
        <v>5600</v>
      </c>
      <c r="J46" s="281">
        <f t="shared" si="0"/>
        <v>9100</v>
      </c>
      <c r="K46" s="276">
        <v>9100</v>
      </c>
      <c r="L46" s="275">
        <v>45179</v>
      </c>
      <c r="M46" s="276" t="s">
        <v>352</v>
      </c>
      <c r="N46" s="276">
        <v>82100</v>
      </c>
    </row>
    <row r="47" spans="1:14" ht="14" customHeight="1" x14ac:dyDescent="0.4">
      <c r="A47" s="277">
        <v>5</v>
      </c>
      <c r="B47" s="297" t="s">
        <v>114</v>
      </c>
      <c r="C47" s="295"/>
      <c r="D47" s="279"/>
      <c r="E47" s="279">
        <v>500</v>
      </c>
      <c r="F47" s="279"/>
      <c r="G47" s="279"/>
      <c r="H47" s="279">
        <v>1500</v>
      </c>
      <c r="I47" s="279">
        <v>5600</v>
      </c>
      <c r="J47" s="281">
        <f t="shared" si="0"/>
        <v>7600</v>
      </c>
      <c r="K47" s="276">
        <v>7600</v>
      </c>
      <c r="L47" s="275">
        <v>45179</v>
      </c>
      <c r="M47" s="276" t="s">
        <v>353</v>
      </c>
      <c r="N47" s="276" t="s">
        <v>363</v>
      </c>
    </row>
    <row r="48" spans="1:14" ht="14" customHeight="1" x14ac:dyDescent="0.4">
      <c r="A48" s="345">
        <v>6</v>
      </c>
      <c r="B48" s="297" t="s">
        <v>105</v>
      </c>
      <c r="C48" s="295"/>
      <c r="D48" s="279"/>
      <c r="E48" s="279">
        <v>500</v>
      </c>
      <c r="F48" s="280"/>
      <c r="G48" s="279">
        <v>1500</v>
      </c>
      <c r="H48" s="279">
        <v>1500</v>
      </c>
      <c r="I48" s="279">
        <v>5600</v>
      </c>
      <c r="J48" s="281">
        <f t="shared" si="0"/>
        <v>9100</v>
      </c>
      <c r="K48" s="276">
        <v>9100</v>
      </c>
      <c r="L48" s="275">
        <v>45179</v>
      </c>
      <c r="M48" s="276" t="s">
        <v>353</v>
      </c>
      <c r="N48" s="276" t="s">
        <v>363</v>
      </c>
    </row>
    <row r="49" spans="1:15" ht="14" customHeight="1" x14ac:dyDescent="0.4">
      <c r="A49" s="277">
        <v>8</v>
      </c>
      <c r="B49" s="297" t="s">
        <v>127</v>
      </c>
      <c r="C49" s="295" t="s">
        <v>278</v>
      </c>
      <c r="D49" s="279">
        <v>-700</v>
      </c>
      <c r="E49" s="279">
        <v>500</v>
      </c>
      <c r="F49" s="306"/>
      <c r="G49" s="279">
        <v>1500</v>
      </c>
      <c r="H49" s="279"/>
      <c r="I49" s="279">
        <v>5600</v>
      </c>
      <c r="J49" s="281">
        <f t="shared" si="0"/>
        <v>6900</v>
      </c>
      <c r="K49" s="276">
        <v>6900</v>
      </c>
      <c r="L49" s="298">
        <v>45178</v>
      </c>
      <c r="M49" s="276" t="s">
        <v>352</v>
      </c>
      <c r="N49" s="276">
        <v>4582</v>
      </c>
    </row>
    <row r="50" spans="1:15" ht="14" customHeight="1" x14ac:dyDescent="0.4">
      <c r="A50" s="345">
        <v>7</v>
      </c>
      <c r="B50" s="278" t="s">
        <v>119</v>
      </c>
      <c r="C50" s="295" t="s">
        <v>279</v>
      </c>
      <c r="D50" s="279">
        <v>-700</v>
      </c>
      <c r="E50" s="279">
        <v>500</v>
      </c>
      <c r="F50" s="280"/>
      <c r="G50" s="279"/>
      <c r="H50" s="279"/>
      <c r="I50" s="279">
        <v>7000</v>
      </c>
      <c r="J50" s="281">
        <f t="shared" si="0"/>
        <v>6800</v>
      </c>
      <c r="K50" s="276">
        <v>6800</v>
      </c>
      <c r="L50" s="275">
        <v>45186</v>
      </c>
      <c r="M50" s="276" t="s">
        <v>353</v>
      </c>
      <c r="N50" s="276" t="s">
        <v>366</v>
      </c>
    </row>
    <row r="51" spans="1:15" ht="14" customHeight="1" x14ac:dyDescent="0.4">
      <c r="A51" s="345">
        <v>11</v>
      </c>
      <c r="B51" s="278" t="s">
        <v>253</v>
      </c>
      <c r="C51" s="295"/>
      <c r="D51" s="279"/>
      <c r="E51" s="279">
        <v>500</v>
      </c>
      <c r="F51" s="280"/>
      <c r="G51" s="279">
        <v>1500</v>
      </c>
      <c r="H51" s="279">
        <v>1500</v>
      </c>
      <c r="I51" s="279">
        <v>7000</v>
      </c>
      <c r="J51" s="281">
        <f t="shared" si="0"/>
        <v>10500</v>
      </c>
      <c r="K51" s="276">
        <v>10500</v>
      </c>
      <c r="L51" s="275">
        <v>45186</v>
      </c>
      <c r="M51" s="276" t="s">
        <v>353</v>
      </c>
      <c r="N51" s="276" t="s">
        <v>366</v>
      </c>
    </row>
    <row r="52" spans="1:15" ht="14" customHeight="1" x14ac:dyDescent="0.4">
      <c r="A52" s="277">
        <v>6</v>
      </c>
      <c r="B52" s="278" t="s">
        <v>285</v>
      </c>
      <c r="C52" s="295" t="s">
        <v>283</v>
      </c>
      <c r="D52" s="279">
        <v>-700</v>
      </c>
      <c r="E52" s="279">
        <v>500</v>
      </c>
      <c r="F52" s="280"/>
      <c r="G52" s="279"/>
      <c r="H52" s="279"/>
      <c r="I52" s="279">
        <v>7000</v>
      </c>
      <c r="J52" s="281">
        <f t="shared" si="0"/>
        <v>6800</v>
      </c>
      <c r="K52" s="276">
        <v>6800</v>
      </c>
      <c r="L52" s="275">
        <v>45185</v>
      </c>
      <c r="M52" s="276" t="s">
        <v>352</v>
      </c>
      <c r="N52" s="276">
        <v>15602</v>
      </c>
      <c r="O52" s="276" t="s">
        <v>367</v>
      </c>
    </row>
    <row r="53" spans="1:15" ht="14" customHeight="1" x14ac:dyDescent="0.4">
      <c r="A53" s="277">
        <v>2</v>
      </c>
      <c r="B53" s="287" t="s">
        <v>263</v>
      </c>
      <c r="C53" s="295"/>
      <c r="D53" s="279"/>
      <c r="E53" s="279">
        <v>500</v>
      </c>
      <c r="F53" s="280"/>
      <c r="G53" s="279"/>
      <c r="H53" s="279"/>
      <c r="I53" s="279">
        <v>7000</v>
      </c>
      <c r="J53" s="281">
        <f t="shared" si="0"/>
        <v>7500</v>
      </c>
      <c r="K53" s="276">
        <v>7500</v>
      </c>
      <c r="L53" s="275">
        <v>45186</v>
      </c>
      <c r="M53" s="276" t="s">
        <v>352</v>
      </c>
      <c r="N53" s="276">
        <v>19349</v>
      </c>
      <c r="O53" s="276" t="s">
        <v>367</v>
      </c>
    </row>
    <row r="54" spans="1:15" ht="14" customHeight="1" x14ac:dyDescent="0.4">
      <c r="A54" s="345">
        <v>4</v>
      </c>
      <c r="B54" s="278" t="s">
        <v>122</v>
      </c>
      <c r="C54" s="295"/>
      <c r="D54" s="279"/>
      <c r="E54" s="279">
        <v>500</v>
      </c>
      <c r="F54" s="280"/>
      <c r="G54" s="279">
        <v>1500</v>
      </c>
      <c r="H54" s="279">
        <v>1500</v>
      </c>
      <c r="I54" s="279">
        <v>7000</v>
      </c>
      <c r="J54" s="281">
        <f t="shared" si="0"/>
        <v>10500</v>
      </c>
      <c r="K54" s="276">
        <v>10500</v>
      </c>
      <c r="L54" s="298">
        <v>45187</v>
      </c>
      <c r="M54" s="276" t="s">
        <v>352</v>
      </c>
      <c r="N54" s="276">
        <v>58579</v>
      </c>
      <c r="O54" s="276" t="s">
        <v>367</v>
      </c>
    </row>
    <row r="55" spans="1:15" ht="14" customHeight="1" x14ac:dyDescent="0.4">
      <c r="A55" s="277">
        <v>10</v>
      </c>
      <c r="B55" s="287" t="s">
        <v>281</v>
      </c>
      <c r="C55" s="295"/>
      <c r="D55" s="279"/>
      <c r="E55" s="279">
        <v>500</v>
      </c>
      <c r="F55" s="280"/>
      <c r="G55" s="279">
        <v>1500</v>
      </c>
      <c r="H55" s="279"/>
      <c r="I55" s="279">
        <v>7000</v>
      </c>
      <c r="J55" s="281">
        <f t="shared" si="0"/>
        <v>9000</v>
      </c>
      <c r="K55" s="276">
        <v>9000</v>
      </c>
      <c r="L55" s="275">
        <v>45195</v>
      </c>
      <c r="M55" s="276" t="s">
        <v>352</v>
      </c>
      <c r="N55" s="276">
        <v>10775</v>
      </c>
      <c r="O55" s="276" t="s">
        <v>367</v>
      </c>
    </row>
    <row r="56" spans="1:15" ht="14" customHeight="1" x14ac:dyDescent="0.4">
      <c r="A56" s="277">
        <v>8</v>
      </c>
      <c r="B56" s="287" t="s">
        <v>128</v>
      </c>
      <c r="C56" s="295"/>
      <c r="D56" s="279"/>
      <c r="E56" s="279">
        <v>500</v>
      </c>
      <c r="F56" s="280"/>
      <c r="G56" s="279"/>
      <c r="H56" s="279"/>
      <c r="I56" s="279">
        <v>7000</v>
      </c>
      <c r="J56" s="281">
        <f t="shared" si="0"/>
        <v>7500</v>
      </c>
      <c r="K56" s="276">
        <v>7500</v>
      </c>
      <c r="L56" s="275">
        <v>45221</v>
      </c>
      <c r="M56" s="276" t="s">
        <v>353</v>
      </c>
      <c r="N56" s="276" t="s">
        <v>360</v>
      </c>
    </row>
  </sheetData>
  <mergeCells count="6">
    <mergeCell ref="K11:M11"/>
    <mergeCell ref="K28:K29"/>
    <mergeCell ref="L28:L29"/>
    <mergeCell ref="M28:M29"/>
    <mergeCell ref="N28:N29"/>
    <mergeCell ref="K13:M13"/>
  </mergeCells>
  <phoneticPr fontId="16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98"/>
  <sheetViews>
    <sheetView zoomScale="70" zoomScaleNormal="70" workbookViewId="0"/>
  </sheetViews>
  <sheetFormatPr defaultColWidth="9" defaultRowHeight="17" x14ac:dyDescent="0.4"/>
  <cols>
    <col min="1" max="1" width="7.6328125" style="2" customWidth="1"/>
    <col min="2" max="2" width="25.08984375" style="2" bestFit="1" customWidth="1"/>
    <col min="3" max="3" width="10.08984375" style="49" customWidth="1"/>
    <col min="4" max="4" width="10.81640625" style="1" customWidth="1"/>
    <col min="5" max="5" width="9.453125" style="1" bestFit="1" customWidth="1"/>
    <col min="6" max="6" width="9" style="2"/>
    <col min="7" max="7" width="9.36328125" style="2" bestFit="1" customWidth="1"/>
    <col min="8" max="16" width="9" style="2"/>
    <col min="17" max="19" width="9.6328125" style="2" customWidth="1"/>
    <col min="20" max="16384" width="9" style="2"/>
  </cols>
  <sheetData>
    <row r="1" spans="1:20" ht="14.4" customHeight="1" x14ac:dyDescent="0.4">
      <c r="A1" s="1" t="s">
        <v>10</v>
      </c>
      <c r="B1" s="2" t="s">
        <v>11</v>
      </c>
      <c r="D1" s="54" t="s">
        <v>158</v>
      </c>
      <c r="E1" s="54" t="s">
        <v>159</v>
      </c>
      <c r="F1" s="54" t="s">
        <v>160</v>
      </c>
      <c r="G1" s="54" t="s">
        <v>161</v>
      </c>
      <c r="H1" s="54" t="s">
        <v>162</v>
      </c>
      <c r="I1" s="54" t="s">
        <v>163</v>
      </c>
      <c r="J1" s="54" t="s">
        <v>164</v>
      </c>
      <c r="K1" s="54" t="s">
        <v>165</v>
      </c>
      <c r="L1" s="54" t="s">
        <v>166</v>
      </c>
      <c r="M1" s="54" t="s">
        <v>167</v>
      </c>
      <c r="N1" s="54" t="s">
        <v>168</v>
      </c>
      <c r="O1" s="54" t="s">
        <v>169</v>
      </c>
      <c r="P1" s="54" t="s">
        <v>170</v>
      </c>
      <c r="Q1" s="54" t="s">
        <v>171</v>
      </c>
      <c r="R1" s="54" t="s">
        <v>172</v>
      </c>
      <c r="S1" s="54" t="s">
        <v>173</v>
      </c>
    </row>
    <row r="2" spans="1:20" x14ac:dyDescent="0.4">
      <c r="A2" s="1">
        <v>1</v>
      </c>
      <c r="B2" s="61" t="s">
        <v>104</v>
      </c>
      <c r="C2" s="52"/>
      <c r="G2" s="64"/>
      <c r="H2" s="2" t="s">
        <v>183</v>
      </c>
      <c r="I2" s="73"/>
      <c r="J2" s="73"/>
      <c r="K2" s="73"/>
      <c r="L2" s="64" t="s">
        <v>184</v>
      </c>
      <c r="O2" s="73"/>
    </row>
    <row r="3" spans="1:20" x14ac:dyDescent="0.4">
      <c r="A3" s="1">
        <v>2</v>
      </c>
      <c r="B3" s="61" t="s">
        <v>111</v>
      </c>
      <c r="C3" s="67" t="s">
        <v>192</v>
      </c>
      <c r="G3" s="64"/>
      <c r="I3" s="73"/>
      <c r="J3" s="73"/>
      <c r="K3" s="73"/>
      <c r="O3" s="73"/>
    </row>
    <row r="4" spans="1:20" x14ac:dyDescent="0.4">
      <c r="A4" s="1">
        <v>3</v>
      </c>
      <c r="B4" s="61" t="s">
        <v>114</v>
      </c>
      <c r="C4" s="5"/>
      <c r="G4" s="64"/>
      <c r="I4" s="73"/>
      <c r="J4" s="73"/>
      <c r="K4" s="73"/>
      <c r="O4" s="73"/>
    </row>
    <row r="5" spans="1:20" x14ac:dyDescent="0.4">
      <c r="A5" s="1">
        <v>4</v>
      </c>
      <c r="B5" s="61" t="s">
        <v>117</v>
      </c>
      <c r="C5" s="50"/>
      <c r="D5" s="2" t="s">
        <v>190</v>
      </c>
      <c r="E5" s="2" t="s">
        <v>190</v>
      </c>
      <c r="F5" s="2" t="s">
        <v>190</v>
      </c>
      <c r="G5" s="64" t="s">
        <v>190</v>
      </c>
      <c r="H5" s="2" t="s">
        <v>193</v>
      </c>
      <c r="I5" s="73"/>
      <c r="J5" s="73"/>
      <c r="K5" s="73"/>
      <c r="N5" s="2" t="s">
        <v>184</v>
      </c>
      <c r="O5" s="73"/>
      <c r="Q5" s="64" t="s">
        <v>184</v>
      </c>
      <c r="S5" s="64" t="s">
        <v>184</v>
      </c>
    </row>
    <row r="6" spans="1:20" x14ac:dyDescent="0.4">
      <c r="A6" s="1">
        <v>5</v>
      </c>
      <c r="B6" s="61" t="s">
        <v>123</v>
      </c>
      <c r="C6" s="50"/>
      <c r="D6" s="2"/>
      <c r="E6" s="2"/>
      <c r="F6" s="2" t="s">
        <v>186</v>
      </c>
      <c r="G6" s="71" t="s">
        <v>195</v>
      </c>
      <c r="I6" s="73" t="s">
        <v>189</v>
      </c>
      <c r="J6" s="73"/>
      <c r="K6" s="73"/>
      <c r="L6" s="2" t="s">
        <v>185</v>
      </c>
      <c r="O6" s="73"/>
    </row>
    <row r="7" spans="1:20" x14ac:dyDescent="0.4">
      <c r="A7" s="1">
        <v>6</v>
      </c>
      <c r="B7" s="61" t="s">
        <v>127</v>
      </c>
      <c r="C7" s="50"/>
      <c r="D7" s="1" t="s">
        <v>183</v>
      </c>
      <c r="F7" s="1"/>
      <c r="G7" s="64" t="s">
        <v>185</v>
      </c>
      <c r="H7" s="64" t="s">
        <v>184</v>
      </c>
      <c r="I7" s="73"/>
      <c r="J7" s="74"/>
      <c r="K7" s="73"/>
      <c r="M7" s="1" t="s">
        <v>188</v>
      </c>
      <c r="O7" s="74"/>
    </row>
    <row r="8" spans="1:20" x14ac:dyDescent="0.4">
      <c r="A8" s="1">
        <v>7</v>
      </c>
      <c r="B8" s="61" t="s">
        <v>108</v>
      </c>
      <c r="C8" s="50"/>
      <c r="D8" s="1" t="s">
        <v>185</v>
      </c>
      <c r="E8" s="1" t="s">
        <v>186</v>
      </c>
      <c r="F8" s="2" t="s">
        <v>186</v>
      </c>
      <c r="G8" s="64" t="s">
        <v>186</v>
      </c>
      <c r="I8" s="73"/>
      <c r="J8" s="73"/>
      <c r="K8" s="73"/>
      <c r="O8" s="73"/>
    </row>
    <row r="9" spans="1:20" x14ac:dyDescent="0.4">
      <c r="A9" s="1">
        <v>8</v>
      </c>
      <c r="B9" s="61" t="s">
        <v>213</v>
      </c>
      <c r="C9" s="52"/>
      <c r="G9" s="64"/>
      <c r="I9" s="73"/>
      <c r="J9" s="73"/>
      <c r="K9" s="73"/>
      <c r="O9" s="73"/>
      <c r="T9" s="58"/>
    </row>
    <row r="10" spans="1:20" x14ac:dyDescent="0.4">
      <c r="A10" s="1">
        <v>9</v>
      </c>
      <c r="B10" s="61" t="s">
        <v>205</v>
      </c>
      <c r="C10" s="52"/>
      <c r="D10" s="65"/>
      <c r="G10" s="64"/>
      <c r="H10" s="64"/>
      <c r="I10" s="73"/>
      <c r="J10" s="73"/>
      <c r="K10" s="73"/>
      <c r="O10" s="73"/>
      <c r="T10" s="75" t="s">
        <v>191</v>
      </c>
    </row>
    <row r="11" spans="1:20" ht="14.4" customHeight="1" x14ac:dyDescent="0.4">
      <c r="A11" s="1" t="s">
        <v>10</v>
      </c>
      <c r="B11" s="2" t="s">
        <v>20</v>
      </c>
      <c r="D11" s="54" t="s">
        <v>158</v>
      </c>
      <c r="E11" s="54" t="s">
        <v>159</v>
      </c>
      <c r="F11" s="54" t="s">
        <v>160</v>
      </c>
      <c r="G11" s="54" t="s">
        <v>161</v>
      </c>
      <c r="H11" s="54" t="s">
        <v>162</v>
      </c>
      <c r="I11" s="54" t="s">
        <v>163</v>
      </c>
      <c r="J11" s="54" t="s">
        <v>164</v>
      </c>
      <c r="K11" s="54" t="s">
        <v>165</v>
      </c>
      <c r="L11" s="54" t="s">
        <v>166</v>
      </c>
      <c r="M11" s="54" t="s">
        <v>167</v>
      </c>
      <c r="N11" s="54" t="s">
        <v>168</v>
      </c>
      <c r="O11" s="54" t="s">
        <v>169</v>
      </c>
      <c r="P11" s="54" t="s">
        <v>170</v>
      </c>
      <c r="Q11" s="54" t="s">
        <v>171</v>
      </c>
      <c r="R11" s="54" t="s">
        <v>172</v>
      </c>
      <c r="S11" s="54" t="s">
        <v>173</v>
      </c>
    </row>
    <row r="12" spans="1:20" x14ac:dyDescent="0.4">
      <c r="A12" s="1">
        <v>1</v>
      </c>
      <c r="B12" s="57" t="s">
        <v>196</v>
      </c>
      <c r="C12" s="52"/>
      <c r="F12" s="73"/>
      <c r="H12" s="1"/>
      <c r="I12" s="73"/>
      <c r="J12" s="73"/>
      <c r="L12" s="73"/>
      <c r="M12" s="73"/>
      <c r="N12" s="73"/>
      <c r="O12" s="73"/>
    </row>
    <row r="13" spans="1:20" x14ac:dyDescent="0.4">
      <c r="A13" s="1">
        <v>2</v>
      </c>
      <c r="B13" s="57" t="s">
        <v>107</v>
      </c>
      <c r="F13" s="73"/>
      <c r="I13" s="73"/>
      <c r="J13" s="73"/>
      <c r="L13" s="73"/>
      <c r="M13" s="73"/>
      <c r="N13" s="73"/>
      <c r="O13" s="73"/>
    </row>
    <row r="14" spans="1:20" x14ac:dyDescent="0.4">
      <c r="A14" s="1">
        <v>3</v>
      </c>
      <c r="B14" s="57" t="s">
        <v>134</v>
      </c>
      <c r="C14" s="66">
        <v>45249</v>
      </c>
      <c r="E14" s="65"/>
      <c r="F14" s="73"/>
      <c r="G14" s="64"/>
      <c r="I14" s="73"/>
      <c r="J14" s="73"/>
      <c r="L14" s="73"/>
      <c r="M14" s="73"/>
      <c r="N14" s="73"/>
      <c r="O14" s="73"/>
      <c r="T14" s="75" t="s">
        <v>191</v>
      </c>
    </row>
    <row r="15" spans="1:20" x14ac:dyDescent="0.4">
      <c r="A15" s="1">
        <v>4</v>
      </c>
      <c r="B15" s="57" t="s">
        <v>119</v>
      </c>
      <c r="C15" s="50"/>
      <c r="D15" s="59"/>
      <c r="F15" s="73"/>
      <c r="I15" s="73"/>
      <c r="J15" s="73"/>
      <c r="L15" s="73"/>
      <c r="M15" s="73"/>
      <c r="N15" s="73"/>
      <c r="O15" s="73"/>
    </row>
    <row r="16" spans="1:20" x14ac:dyDescent="0.4">
      <c r="A16" s="1">
        <v>5</v>
      </c>
      <c r="B16" s="57" t="s">
        <v>207</v>
      </c>
      <c r="C16" s="50"/>
      <c r="E16" s="1" t="s">
        <v>190</v>
      </c>
      <c r="F16" s="73"/>
      <c r="H16" s="2" t="s">
        <v>189</v>
      </c>
      <c r="I16" s="73"/>
      <c r="J16" s="73"/>
      <c r="K16" s="2" t="s">
        <v>189</v>
      </c>
      <c r="L16" s="73"/>
      <c r="M16" s="73"/>
      <c r="N16" s="73" t="s">
        <v>186</v>
      </c>
      <c r="O16" s="73"/>
    </row>
    <row r="17" spans="1:20" x14ac:dyDescent="0.4">
      <c r="A17" s="1">
        <v>6</v>
      </c>
      <c r="B17" s="57" t="s">
        <v>124</v>
      </c>
      <c r="C17" s="52"/>
      <c r="F17" s="73"/>
      <c r="I17" s="73"/>
      <c r="J17" s="73"/>
      <c r="L17" s="73"/>
      <c r="M17" s="73"/>
      <c r="N17" s="73"/>
      <c r="O17" s="73"/>
    </row>
    <row r="18" spans="1:20" x14ac:dyDescent="0.4">
      <c r="A18" s="1">
        <v>7</v>
      </c>
      <c r="B18" s="57" t="s">
        <v>135</v>
      </c>
      <c r="C18" s="67" t="s">
        <v>192</v>
      </c>
      <c r="F18" s="73"/>
      <c r="I18" s="73"/>
      <c r="J18" s="73"/>
      <c r="L18" s="73"/>
      <c r="M18" s="73"/>
      <c r="N18" s="73"/>
      <c r="O18" s="73"/>
    </row>
    <row r="19" spans="1:20" x14ac:dyDescent="0.4">
      <c r="A19" s="1">
        <v>8</v>
      </c>
      <c r="B19" s="57" t="s">
        <v>139</v>
      </c>
      <c r="C19" s="56"/>
      <c r="D19" s="1" t="s">
        <v>187</v>
      </c>
      <c r="F19" s="73"/>
      <c r="H19" s="2" t="s">
        <v>188</v>
      </c>
      <c r="I19" s="73"/>
      <c r="J19" s="73"/>
      <c r="K19" s="2" t="s">
        <v>189</v>
      </c>
      <c r="L19" s="73"/>
      <c r="M19" s="73"/>
      <c r="N19" s="73"/>
      <c r="O19" s="73"/>
    </row>
    <row r="20" spans="1:20" x14ac:dyDescent="0.4">
      <c r="A20" s="1">
        <v>9</v>
      </c>
      <c r="B20" s="57" t="s">
        <v>109</v>
      </c>
      <c r="C20" s="52"/>
      <c r="E20" s="1" t="s">
        <v>185</v>
      </c>
      <c r="F20" s="74"/>
      <c r="G20" s="2" t="s">
        <v>188</v>
      </c>
      <c r="I20" s="73"/>
      <c r="J20" s="73"/>
      <c r="L20" s="73"/>
      <c r="M20" s="73"/>
      <c r="N20" s="73"/>
      <c r="O20" s="73"/>
    </row>
    <row r="21" spans="1:20" x14ac:dyDescent="0.4">
      <c r="A21" s="1">
        <v>10</v>
      </c>
      <c r="B21" s="57" t="s">
        <v>122</v>
      </c>
      <c r="C21" s="5"/>
      <c r="F21" s="74"/>
      <c r="I21" s="73"/>
      <c r="J21" s="73"/>
      <c r="L21" s="73"/>
      <c r="M21" s="73"/>
      <c r="N21" s="73"/>
      <c r="O21" s="73"/>
    </row>
    <row r="22" spans="1:20" x14ac:dyDescent="0.25">
      <c r="A22" s="1">
        <v>11</v>
      </c>
      <c r="B22" s="57" t="s">
        <v>141</v>
      </c>
      <c r="C22" s="53"/>
      <c r="F22" s="73"/>
      <c r="I22" s="73"/>
      <c r="J22" s="73"/>
      <c r="L22" s="73"/>
      <c r="M22" s="73"/>
      <c r="N22" s="73"/>
      <c r="O22" s="73"/>
    </row>
    <row r="23" spans="1:20" ht="15" customHeight="1" x14ac:dyDescent="0.4">
      <c r="A23" s="1" t="s">
        <v>10</v>
      </c>
      <c r="D23" s="54" t="s">
        <v>158</v>
      </c>
      <c r="E23" s="54" t="s">
        <v>159</v>
      </c>
      <c r="F23" s="54" t="s">
        <v>160</v>
      </c>
      <c r="G23" s="54" t="s">
        <v>161</v>
      </c>
      <c r="H23" s="54" t="s">
        <v>162</v>
      </c>
      <c r="I23" s="54" t="s">
        <v>163</v>
      </c>
      <c r="J23" s="54" t="s">
        <v>164</v>
      </c>
      <c r="K23" s="54" t="s">
        <v>165</v>
      </c>
      <c r="L23" s="54" t="s">
        <v>166</v>
      </c>
      <c r="M23" s="54" t="s">
        <v>167</v>
      </c>
      <c r="N23" s="54" t="s">
        <v>168</v>
      </c>
      <c r="O23" s="54" t="s">
        <v>169</v>
      </c>
      <c r="P23" s="54" t="s">
        <v>170</v>
      </c>
      <c r="Q23" s="54" t="s">
        <v>171</v>
      </c>
      <c r="R23" s="54" t="s">
        <v>172</v>
      </c>
      <c r="S23" s="54" t="s">
        <v>173</v>
      </c>
    </row>
    <row r="24" spans="1:20" x14ac:dyDescent="0.4">
      <c r="A24" s="2">
        <v>1</v>
      </c>
      <c r="B24" s="62" t="s">
        <v>175</v>
      </c>
      <c r="C24" s="1"/>
      <c r="D24" s="74"/>
      <c r="F24" s="73"/>
      <c r="H24" s="73"/>
      <c r="I24" s="73"/>
      <c r="K24" s="73"/>
      <c r="L24" s="73"/>
      <c r="M24" s="73"/>
    </row>
    <row r="25" spans="1:20" x14ac:dyDescent="0.4">
      <c r="A25" s="1">
        <v>2</v>
      </c>
      <c r="B25" s="62" t="s">
        <v>176</v>
      </c>
      <c r="C25" s="67" t="s">
        <v>192</v>
      </c>
      <c r="D25" s="74"/>
      <c r="F25" s="73"/>
      <c r="H25" s="73"/>
      <c r="I25" s="73"/>
      <c r="K25" s="73"/>
      <c r="L25" s="73"/>
      <c r="M25" s="73"/>
    </row>
    <row r="26" spans="1:20" x14ac:dyDescent="0.4">
      <c r="A26" s="1">
        <v>3</v>
      </c>
      <c r="B26" s="62" t="s">
        <v>177</v>
      </c>
      <c r="C26" s="50"/>
      <c r="D26" s="74"/>
      <c r="E26" s="64" t="s">
        <v>184</v>
      </c>
      <c r="F26" s="73"/>
      <c r="G26" s="64" t="s">
        <v>184</v>
      </c>
      <c r="H26" s="73"/>
      <c r="I26" s="73"/>
      <c r="J26" s="64" t="s">
        <v>184</v>
      </c>
      <c r="K26" s="73"/>
      <c r="L26" s="73"/>
      <c r="M26" s="73"/>
      <c r="T26" s="68"/>
    </row>
    <row r="27" spans="1:20" ht="16.25" customHeight="1" x14ac:dyDescent="0.4">
      <c r="A27" s="2">
        <v>4</v>
      </c>
      <c r="B27" s="62" t="s">
        <v>142</v>
      </c>
      <c r="C27" s="50"/>
      <c r="D27" s="74"/>
      <c r="F27" s="73"/>
      <c r="H27" s="73"/>
      <c r="I27" s="73"/>
      <c r="K27" s="73"/>
      <c r="L27" s="73"/>
      <c r="M27" s="73"/>
      <c r="T27" s="68"/>
    </row>
    <row r="28" spans="1:20" x14ac:dyDescent="0.4">
      <c r="A28" s="1">
        <v>5</v>
      </c>
      <c r="B28" s="62" t="s">
        <v>140</v>
      </c>
      <c r="C28" s="55"/>
      <c r="D28" s="74"/>
      <c r="F28" s="73"/>
      <c r="H28" s="73"/>
      <c r="I28" s="73"/>
      <c r="K28" s="73"/>
      <c r="L28" s="73"/>
      <c r="M28" s="73"/>
      <c r="T28" s="69"/>
    </row>
    <row r="29" spans="1:20" x14ac:dyDescent="0.4">
      <c r="A29" s="1">
        <v>6</v>
      </c>
      <c r="B29" s="62" t="s">
        <v>178</v>
      </c>
      <c r="C29" s="52"/>
      <c r="D29" s="74"/>
      <c r="E29" s="64" t="s">
        <v>184</v>
      </c>
      <c r="F29" s="74"/>
      <c r="G29" s="64" t="s">
        <v>184</v>
      </c>
      <c r="H29" s="73"/>
      <c r="I29" s="73"/>
      <c r="K29" s="73"/>
      <c r="L29" s="73"/>
      <c r="M29" s="73"/>
      <c r="P29" s="2" t="s">
        <v>241</v>
      </c>
      <c r="T29" s="69"/>
    </row>
    <row r="30" spans="1:20" ht="16.25" customHeight="1" x14ac:dyDescent="0.4">
      <c r="A30" s="2">
        <v>7</v>
      </c>
      <c r="B30" s="62" t="s">
        <v>179</v>
      </c>
      <c r="C30" s="67" t="s">
        <v>192</v>
      </c>
      <c r="D30" s="74"/>
      <c r="F30" s="73"/>
      <c r="H30" s="73"/>
      <c r="I30" s="73"/>
      <c r="K30" s="73"/>
      <c r="L30" s="73"/>
      <c r="M30" s="73"/>
    </row>
    <row r="31" spans="1:20" x14ac:dyDescent="0.4">
      <c r="A31" s="1">
        <v>8</v>
      </c>
      <c r="B31" s="62" t="s">
        <v>180</v>
      </c>
      <c r="C31" s="67" t="s">
        <v>192</v>
      </c>
      <c r="D31" s="74"/>
      <c r="F31" s="73"/>
      <c r="H31" s="73"/>
      <c r="I31" s="73"/>
      <c r="K31" s="73"/>
      <c r="L31" s="73"/>
      <c r="M31" s="73"/>
    </row>
    <row r="32" spans="1:20" x14ac:dyDescent="0.4">
      <c r="A32" s="1">
        <v>9</v>
      </c>
      <c r="B32" s="62" t="s">
        <v>181</v>
      </c>
      <c r="C32" s="67" t="s">
        <v>192</v>
      </c>
      <c r="D32" s="74"/>
      <c r="F32" s="73"/>
      <c r="H32" s="73"/>
      <c r="I32" s="73"/>
      <c r="K32" s="73"/>
      <c r="L32" s="73"/>
      <c r="M32" s="73"/>
    </row>
    <row r="33" spans="1:20" ht="16.25" customHeight="1" x14ac:dyDescent="0.4">
      <c r="A33" s="2">
        <v>10</v>
      </c>
      <c r="B33" s="62" t="s">
        <v>182</v>
      </c>
      <c r="C33" s="50"/>
      <c r="D33" s="74"/>
      <c r="F33" s="73"/>
      <c r="H33" s="73"/>
      <c r="I33" s="73"/>
      <c r="K33" s="73"/>
      <c r="L33" s="73"/>
      <c r="M33" s="73"/>
    </row>
    <row r="34" spans="1:20" x14ac:dyDescent="0.4">
      <c r="A34" s="1">
        <v>11</v>
      </c>
      <c r="B34" s="62" t="s">
        <v>174</v>
      </c>
      <c r="C34" s="5"/>
      <c r="D34" s="74"/>
      <c r="F34" s="73"/>
      <c r="H34" s="73"/>
      <c r="I34" s="73"/>
      <c r="K34" s="73"/>
      <c r="L34" s="73"/>
      <c r="M34" s="73"/>
    </row>
    <row r="35" spans="1:20" ht="12" customHeight="1" x14ac:dyDescent="0.4">
      <c r="A35" s="1" t="s">
        <v>10</v>
      </c>
      <c r="B35" s="2" t="s">
        <v>20</v>
      </c>
      <c r="D35" s="54" t="s">
        <v>158</v>
      </c>
      <c r="E35" s="54" t="s">
        <v>159</v>
      </c>
      <c r="F35" s="54" t="s">
        <v>160</v>
      </c>
      <c r="G35" s="54" t="s">
        <v>161</v>
      </c>
      <c r="H35" s="54" t="s">
        <v>162</v>
      </c>
      <c r="I35" s="54" t="s">
        <v>163</v>
      </c>
      <c r="J35" s="54" t="s">
        <v>164</v>
      </c>
      <c r="K35" s="54" t="s">
        <v>165</v>
      </c>
      <c r="L35" s="54" t="s">
        <v>166</v>
      </c>
      <c r="M35" s="54" t="s">
        <v>167</v>
      </c>
      <c r="N35" s="54" t="s">
        <v>168</v>
      </c>
      <c r="O35" s="54" t="s">
        <v>169</v>
      </c>
      <c r="P35" s="54" t="s">
        <v>170</v>
      </c>
      <c r="Q35" s="54" t="s">
        <v>171</v>
      </c>
      <c r="R35" s="54" t="s">
        <v>172</v>
      </c>
      <c r="S35" s="54" t="s">
        <v>173</v>
      </c>
    </row>
    <row r="36" spans="1:20" x14ac:dyDescent="0.4">
      <c r="A36" s="1">
        <v>1</v>
      </c>
      <c r="B36" s="63" t="s">
        <v>138</v>
      </c>
      <c r="C36" s="50"/>
      <c r="D36" s="74"/>
      <c r="E36" s="74"/>
      <c r="G36" s="73"/>
      <c r="J36" s="73"/>
      <c r="K36" s="73"/>
      <c r="L36" s="73"/>
      <c r="M36" s="73"/>
    </row>
    <row r="37" spans="1:20" ht="16.25" customHeight="1" x14ac:dyDescent="0.4">
      <c r="A37" s="1">
        <v>2</v>
      </c>
      <c r="B37" s="63" t="s">
        <v>125</v>
      </c>
      <c r="C37" s="50"/>
      <c r="D37" s="74"/>
      <c r="E37" s="74" t="s">
        <v>186</v>
      </c>
      <c r="G37" s="73"/>
      <c r="H37" s="2" t="s">
        <v>185</v>
      </c>
      <c r="J37" s="73" t="s">
        <v>189</v>
      </c>
      <c r="K37" s="73"/>
      <c r="L37" s="73"/>
      <c r="M37" s="73"/>
    </row>
    <row r="38" spans="1:20" x14ac:dyDescent="0.4">
      <c r="A38" s="2">
        <v>3</v>
      </c>
      <c r="B38" s="63" t="s">
        <v>130</v>
      </c>
      <c r="C38" s="50"/>
      <c r="D38" s="74"/>
      <c r="E38" s="74"/>
      <c r="G38" s="73"/>
      <c r="J38" s="73"/>
      <c r="K38" s="73"/>
      <c r="L38" s="73"/>
      <c r="M38" s="73"/>
    </row>
    <row r="39" spans="1:20" ht="16.25" customHeight="1" x14ac:dyDescent="0.4">
      <c r="A39" s="1">
        <v>4</v>
      </c>
      <c r="B39" s="63" t="s">
        <v>116</v>
      </c>
      <c r="C39" s="67" t="s">
        <v>192</v>
      </c>
      <c r="D39" s="74"/>
      <c r="E39" s="74"/>
      <c r="G39" s="73"/>
      <c r="J39" s="73"/>
      <c r="K39" s="73"/>
      <c r="L39" s="73"/>
      <c r="M39" s="73"/>
    </row>
    <row r="40" spans="1:20" x14ac:dyDescent="0.4">
      <c r="A40" s="1">
        <v>5</v>
      </c>
      <c r="B40" s="63" t="s">
        <v>113</v>
      </c>
      <c r="C40" s="50"/>
      <c r="D40" s="74"/>
      <c r="E40" s="74"/>
      <c r="G40" s="73"/>
      <c r="J40" s="73"/>
      <c r="K40" s="73"/>
      <c r="L40" s="73"/>
      <c r="M40" s="73"/>
    </row>
    <row r="41" spans="1:20" x14ac:dyDescent="0.4">
      <c r="A41" s="2">
        <v>6</v>
      </c>
      <c r="B41" s="63" t="s">
        <v>133</v>
      </c>
      <c r="C41" s="66">
        <v>45249</v>
      </c>
      <c r="D41" s="74"/>
      <c r="E41" s="74"/>
      <c r="F41" s="64"/>
      <c r="G41" s="73"/>
      <c r="J41" s="73"/>
      <c r="K41" s="73"/>
      <c r="L41" s="73"/>
      <c r="M41" s="73"/>
      <c r="T41" s="75" t="s">
        <v>191</v>
      </c>
    </row>
    <row r="42" spans="1:20" ht="16.25" customHeight="1" x14ac:dyDescent="0.4">
      <c r="A42" s="1">
        <v>7</v>
      </c>
      <c r="B42" s="63" t="s">
        <v>126</v>
      </c>
      <c r="C42" s="50"/>
      <c r="D42" s="74"/>
      <c r="E42" s="74"/>
      <c r="G42" s="73"/>
      <c r="J42" s="73"/>
      <c r="K42" s="73"/>
      <c r="L42" s="73"/>
      <c r="M42" s="73"/>
    </row>
    <row r="43" spans="1:20" ht="16.25" customHeight="1" x14ac:dyDescent="0.4">
      <c r="A43" s="1">
        <v>8</v>
      </c>
      <c r="B43" s="63" t="s">
        <v>128</v>
      </c>
      <c r="C43" s="50"/>
      <c r="D43" s="74"/>
      <c r="E43" s="74"/>
      <c r="G43" s="73"/>
      <c r="J43" s="73"/>
      <c r="K43" s="73"/>
      <c r="L43" s="73"/>
      <c r="M43" s="73"/>
    </row>
    <row r="44" spans="1:20" ht="16.25" customHeight="1" x14ac:dyDescent="0.4">
      <c r="A44" s="2">
        <v>9</v>
      </c>
      <c r="B44" s="63" t="s">
        <v>106</v>
      </c>
      <c r="C44" s="50"/>
      <c r="D44" s="74"/>
      <c r="E44" s="74"/>
      <c r="G44" s="73"/>
      <c r="J44" s="73"/>
      <c r="K44" s="73"/>
      <c r="L44" s="73"/>
      <c r="M44" s="73"/>
    </row>
    <row r="45" spans="1:20" ht="16.25" customHeight="1" x14ac:dyDescent="0.4">
      <c r="A45" s="1">
        <v>10</v>
      </c>
      <c r="B45" s="63" t="s">
        <v>136</v>
      </c>
      <c r="C45" s="70" t="s">
        <v>194</v>
      </c>
      <c r="D45" s="74"/>
      <c r="E45" s="74"/>
      <c r="F45" s="64" t="s">
        <v>184</v>
      </c>
      <c r="G45" s="73"/>
      <c r="H45" s="64" t="s">
        <v>184</v>
      </c>
      <c r="J45" s="73"/>
      <c r="K45" s="73"/>
      <c r="L45" s="73"/>
      <c r="M45" s="73"/>
      <c r="Q45" s="64" t="s">
        <v>184</v>
      </c>
    </row>
    <row r="46" spans="1:20" ht="16.25" customHeight="1" x14ac:dyDescent="0.4">
      <c r="A46" s="1">
        <v>11</v>
      </c>
      <c r="B46" s="63" t="s">
        <v>137</v>
      </c>
      <c r="C46" s="50"/>
      <c r="D46" s="74"/>
      <c r="E46" s="74"/>
      <c r="G46" s="73"/>
      <c r="J46" s="73"/>
      <c r="K46" s="73"/>
      <c r="L46" s="73"/>
      <c r="M46" s="73"/>
    </row>
    <row r="47" spans="1:20" x14ac:dyDescent="0.4">
      <c r="A47" s="1"/>
      <c r="D47" s="54" t="s">
        <v>158</v>
      </c>
      <c r="E47" s="54" t="s">
        <v>159</v>
      </c>
      <c r="F47" s="54" t="s">
        <v>160</v>
      </c>
      <c r="G47" s="54" t="s">
        <v>161</v>
      </c>
      <c r="H47" s="54" t="s">
        <v>162</v>
      </c>
      <c r="I47" s="54" t="s">
        <v>163</v>
      </c>
      <c r="J47" s="54" t="s">
        <v>164</v>
      </c>
      <c r="K47" s="54" t="s">
        <v>165</v>
      </c>
      <c r="L47" s="54" t="s">
        <v>166</v>
      </c>
      <c r="M47" s="54" t="s">
        <v>167</v>
      </c>
      <c r="N47" s="54" t="s">
        <v>168</v>
      </c>
      <c r="O47" s="54" t="s">
        <v>169</v>
      </c>
      <c r="P47" s="54" t="s">
        <v>170</v>
      </c>
      <c r="Q47" s="54" t="s">
        <v>171</v>
      </c>
      <c r="R47" s="54" t="s">
        <v>172</v>
      </c>
      <c r="S47" s="54" t="s">
        <v>173</v>
      </c>
    </row>
    <row r="48" spans="1:20" ht="17.5" thickBot="1" x14ac:dyDescent="0.45">
      <c r="A48" s="1"/>
    </row>
    <row r="49" spans="1:7" ht="17.5" thickBot="1" x14ac:dyDescent="0.3">
      <c r="A49" s="1"/>
      <c r="B49" s="51"/>
      <c r="C49" s="53"/>
      <c r="G49" s="3"/>
    </row>
    <row r="51" spans="1:7" ht="17.5" thickBot="1" x14ac:dyDescent="0.45"/>
    <row r="52" spans="1:7" ht="17.5" thickBot="1" x14ac:dyDescent="0.3">
      <c r="B52" s="51"/>
      <c r="C52" s="53"/>
    </row>
    <row r="53" spans="1:7" ht="17.5" thickBot="1" x14ac:dyDescent="0.3">
      <c r="B53" s="51"/>
    </row>
    <row r="54" spans="1:7" ht="17.5" thickBot="1" x14ac:dyDescent="0.3">
      <c r="B54" s="51"/>
      <c r="C54" s="60"/>
    </row>
    <row r="55" spans="1:7" ht="17.5" thickBot="1" x14ac:dyDescent="0.3">
      <c r="B55" s="51"/>
      <c r="C55" s="60"/>
    </row>
    <row r="56" spans="1:7" ht="17.5" thickBot="1" x14ac:dyDescent="0.3">
      <c r="B56" s="51"/>
      <c r="C56" s="60"/>
    </row>
    <row r="57" spans="1:7" ht="17.5" thickBot="1" x14ac:dyDescent="0.3">
      <c r="B57" s="51"/>
      <c r="C57" s="60"/>
    </row>
    <row r="58" spans="1:7" ht="17.5" thickBot="1" x14ac:dyDescent="0.3">
      <c r="B58" s="51"/>
      <c r="C58" s="60"/>
    </row>
    <row r="59" spans="1:7" ht="17.5" thickBot="1" x14ac:dyDescent="0.3">
      <c r="B59" s="51"/>
      <c r="C59" s="60"/>
    </row>
    <row r="60" spans="1:7" ht="17.5" thickBot="1" x14ac:dyDescent="0.3">
      <c r="B60" s="51"/>
      <c r="C60" s="60"/>
    </row>
    <row r="61" spans="1:7" ht="17.5" thickBot="1" x14ac:dyDescent="0.3">
      <c r="B61" s="51"/>
      <c r="C61" s="60"/>
    </row>
    <row r="62" spans="1:7" ht="17.5" thickBot="1" x14ac:dyDescent="0.3">
      <c r="B62" s="51"/>
      <c r="C62" s="53"/>
    </row>
    <row r="63" spans="1:7" ht="17.5" thickBot="1" x14ac:dyDescent="0.3">
      <c r="B63" s="51"/>
      <c r="C63" s="53"/>
    </row>
    <row r="64" spans="1:7" ht="17.5" thickBot="1" x14ac:dyDescent="0.3">
      <c r="B64" s="51"/>
      <c r="C64" s="53"/>
    </row>
    <row r="65" spans="2:3" ht="17.5" thickBot="1" x14ac:dyDescent="0.3">
      <c r="B65" s="51"/>
      <c r="C65" s="53"/>
    </row>
    <row r="66" spans="2:3" ht="17.5" thickBot="1" x14ac:dyDescent="0.3">
      <c r="B66" s="51"/>
      <c r="C66" s="53"/>
    </row>
    <row r="67" spans="2:3" ht="17.5" thickBot="1" x14ac:dyDescent="0.3">
      <c r="B67" s="51"/>
      <c r="C67" s="53"/>
    </row>
    <row r="68" spans="2:3" ht="17.5" thickBot="1" x14ac:dyDescent="0.3">
      <c r="B68" s="51"/>
      <c r="C68" s="53"/>
    </row>
    <row r="69" spans="2:3" ht="17.5" thickBot="1" x14ac:dyDescent="0.3">
      <c r="B69" s="51"/>
      <c r="C69" s="53"/>
    </row>
    <row r="70" spans="2:3" ht="17.5" thickBot="1" x14ac:dyDescent="0.3">
      <c r="B70" s="51"/>
      <c r="C70" s="53"/>
    </row>
    <row r="71" spans="2:3" ht="17.5" thickBot="1" x14ac:dyDescent="0.3">
      <c r="B71" s="51"/>
      <c r="C71" s="53"/>
    </row>
    <row r="72" spans="2:3" ht="17.5" thickBot="1" x14ac:dyDescent="0.3">
      <c r="B72" s="51"/>
      <c r="C72" s="53"/>
    </row>
    <row r="73" spans="2:3" ht="17.5" thickBot="1" x14ac:dyDescent="0.3">
      <c r="B73" s="51"/>
      <c r="C73" s="53"/>
    </row>
    <row r="74" spans="2:3" ht="17.5" thickBot="1" x14ac:dyDescent="0.3">
      <c r="B74" s="51"/>
      <c r="C74" s="53"/>
    </row>
    <row r="75" spans="2:3" ht="17.5" thickBot="1" x14ac:dyDescent="0.3">
      <c r="B75" s="51"/>
      <c r="C75" s="53"/>
    </row>
    <row r="76" spans="2:3" ht="17.5" thickBot="1" x14ac:dyDescent="0.3">
      <c r="B76" s="51"/>
      <c r="C76" s="53"/>
    </row>
    <row r="77" spans="2:3" ht="17.5" thickBot="1" x14ac:dyDescent="0.3">
      <c r="B77" s="51"/>
      <c r="C77" s="53"/>
    </row>
    <row r="78" spans="2:3" ht="17.5" thickBot="1" x14ac:dyDescent="0.3">
      <c r="B78" s="51"/>
      <c r="C78" s="53"/>
    </row>
    <row r="79" spans="2:3" ht="17.5" thickBot="1" x14ac:dyDescent="0.3">
      <c r="B79" s="51"/>
      <c r="C79" s="53"/>
    </row>
    <row r="80" spans="2:3" ht="17.5" thickBot="1" x14ac:dyDescent="0.3">
      <c r="B80" s="51"/>
      <c r="C80" s="53"/>
    </row>
    <row r="81" spans="2:3" ht="17.5" thickBot="1" x14ac:dyDescent="0.3">
      <c r="B81" s="51"/>
      <c r="C81" s="53"/>
    </row>
    <row r="82" spans="2:3" ht="17.5" thickBot="1" x14ac:dyDescent="0.3">
      <c r="B82" s="51"/>
      <c r="C82" s="53"/>
    </row>
    <row r="83" spans="2:3" ht="17.5" thickBot="1" x14ac:dyDescent="0.3">
      <c r="B83" s="51"/>
      <c r="C83" s="53"/>
    </row>
    <row r="84" spans="2:3" ht="17.5" thickBot="1" x14ac:dyDescent="0.3">
      <c r="B84" s="51"/>
      <c r="C84" s="53"/>
    </row>
    <row r="85" spans="2:3" ht="17.5" thickBot="1" x14ac:dyDescent="0.3">
      <c r="B85" s="51"/>
      <c r="C85" s="53"/>
    </row>
    <row r="86" spans="2:3" ht="17.5" thickBot="1" x14ac:dyDescent="0.3">
      <c r="B86" s="51"/>
      <c r="C86" s="53"/>
    </row>
    <row r="87" spans="2:3" ht="17.5" thickBot="1" x14ac:dyDescent="0.3">
      <c r="B87" s="51"/>
      <c r="C87" s="53"/>
    </row>
    <row r="88" spans="2:3" ht="17.5" thickBot="1" x14ac:dyDescent="0.3">
      <c r="B88" s="51"/>
      <c r="C88" s="53"/>
    </row>
    <row r="89" spans="2:3" ht="17.5" thickBot="1" x14ac:dyDescent="0.3">
      <c r="B89" s="51"/>
      <c r="C89" s="53"/>
    </row>
    <row r="90" spans="2:3" ht="17.5" thickBot="1" x14ac:dyDescent="0.3">
      <c r="B90" s="51"/>
      <c r="C90" s="53"/>
    </row>
    <row r="91" spans="2:3" ht="17.5" thickBot="1" x14ac:dyDescent="0.3">
      <c r="B91" s="51"/>
      <c r="C91" s="53"/>
    </row>
    <row r="92" spans="2:3" ht="17.5" thickBot="1" x14ac:dyDescent="0.3">
      <c r="B92" s="51"/>
      <c r="C92" s="53"/>
    </row>
    <row r="93" spans="2:3" ht="17.5" thickBot="1" x14ac:dyDescent="0.3">
      <c r="B93" s="51"/>
      <c r="C93" s="53"/>
    </row>
    <row r="94" spans="2:3" ht="17.5" thickBot="1" x14ac:dyDescent="0.3">
      <c r="B94" s="51"/>
      <c r="C94" s="53"/>
    </row>
    <row r="95" spans="2:3" ht="17.5" thickBot="1" x14ac:dyDescent="0.3">
      <c r="B95" s="51"/>
      <c r="C95" s="53"/>
    </row>
    <row r="96" spans="2:3" ht="17.5" thickBot="1" x14ac:dyDescent="0.3">
      <c r="B96" s="51"/>
      <c r="C96" s="53"/>
    </row>
    <row r="97" spans="2:3" ht="17.5" thickBot="1" x14ac:dyDescent="0.3">
      <c r="B97" s="51"/>
      <c r="C97" s="53"/>
    </row>
    <row r="98" spans="2:3" ht="17.5" thickBot="1" x14ac:dyDescent="0.3">
      <c r="B98" s="51"/>
      <c r="C98" s="53"/>
    </row>
  </sheetData>
  <phoneticPr fontId="4" type="noConversion"/>
  <pageMargins left="0.17" right="0.28000000000000003" top="0.27" bottom="0.3" header="0.3" footer="0.3"/>
  <pageSetup paperSize="9" scale="75" orientation="landscape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 公告</vt:lpstr>
      <vt:lpstr>賽程表2.0</vt:lpstr>
      <vt:lpstr>籤號選擇</vt:lpstr>
      <vt:lpstr>時間表</vt:lpstr>
      <vt:lpstr>競賽費明細</vt:lpstr>
      <vt:lpstr>球隊會外賽登錄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wssp</dc:creator>
  <cp:lastModifiedBy>wssp2580</cp:lastModifiedBy>
  <cp:lastPrinted>2023-05-30T10:09:41Z</cp:lastPrinted>
  <dcterms:created xsi:type="dcterms:W3CDTF">2014-12-26T14:43:58Z</dcterms:created>
  <dcterms:modified xsi:type="dcterms:W3CDTF">2023-10-22T10:40:15Z</dcterms:modified>
</cp:coreProperties>
</file>